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CL\Privé\FR\Feuilles de mesures\FM Volets roulants\"/>
    </mc:Choice>
  </mc:AlternateContent>
  <bookViews>
    <workbookView xWindow="0" yWindow="0" windowWidth="28800" windowHeight="12435"/>
  </bookViews>
  <sheets>
    <sheet name="COMMANDE EVEIL Optimo" sheetId="1" r:id="rId1"/>
  </sheets>
  <externalReferences>
    <externalReference r:id="rId2"/>
    <externalReference r:id="rId3"/>
  </externalReferences>
  <definedNames>
    <definedName name="_Coef_Grille">[1]Paramètres!$C$7</definedName>
    <definedName name="_Coef_PV">[1]Paramètres!$C$9</definedName>
    <definedName name="_RemiseDeltadore">[1]Paramètres!$K$25</definedName>
    <definedName name="_RemiseGénérale">[1]Paramètres!$C$5</definedName>
    <definedName name="_RemiseSimu">[1]Paramètres!$K$22</definedName>
    <definedName name="_RemiseSomfy">[1]Paramètres!$K$16</definedName>
    <definedName name="_RemiseSPPF">[1]Paramètres!$K$31</definedName>
    <definedName name="AMY_1_IO">[1]Paramètres!$F$162</definedName>
    <definedName name="AUTOMATISMES">[1]LISTES!$BL$4:$BL$53</definedName>
    <definedName name="Coef_PV">[1]Paramètres!$C$9</definedName>
    <definedName name="Coeff_Motorisation">[2]Moteur!$G$3</definedName>
    <definedName name="COL_COUL">[1]LISTES!$AQ$2:$AQ$10</definedName>
    <definedName name="COL_SOUSFACE">[1]LISTES!$U$2:$U$5</definedName>
    <definedName name="COL_TAA_11_ALR">[1]LISTES!$AS$2:$AS$17</definedName>
    <definedName name="COL_TAA_8_ALR">[1]LISTES!$AR$2:$AR$17</definedName>
    <definedName name="COL_TABLIER_ALU_12">[1]LISTES!$AL$2:$AL$8</definedName>
    <definedName name="COL_TABLIER_PER">[1]LISTES!$AO$2:$AO$12</definedName>
    <definedName name="COUL_COUL_LF">[1]LISTES!$N$2:$N$25</definedName>
    <definedName name="DateTarif">[1]Paramètres!$E$3</definedName>
    <definedName name="DIM_COFFRE">[1]LISTES!$H$2:$H$6</definedName>
    <definedName name="DIMENSIONS">[1]LISTES!$H$2:$H$6</definedName>
    <definedName name="DISPO_ALL_RENO">[1]LISTES!$F$2:$F$4</definedName>
    <definedName name="DISPO_PROTHERMA">[1]LISTES!$G$2:$G$3</definedName>
    <definedName name="E1C_SPPF">[1]Paramètres!$F$185</definedName>
    <definedName name="E1M_SPPF">[1]Paramètres!$F$184</definedName>
    <definedName name="E6C_SPPF">[1]Paramètres!$F$186</definedName>
    <definedName name="EME_1C_X3D">[1]Paramètres!$F$180</definedName>
    <definedName name="EME_X3D">[1]Paramètres!$F$179</definedName>
    <definedName name="EQUIP_Prix_Fixe">[2]PR_Equip!$G$33</definedName>
    <definedName name="EQUIP_Prix_Hauteur">[2]PR_Equip!$I$33</definedName>
    <definedName name="EQUIP_Prix_Largeur">[2]PR_Equip!$H$33</definedName>
    <definedName name="EQUIP_Prix_Surface">[2]PR_Equip!$J$33</definedName>
    <definedName name="FORME">[1]LISTES!$C$2:$C$4</definedName>
    <definedName name="LAME_TABLIER_ALU">[1]LISTES!$AG$2:$AG$5</definedName>
    <definedName name="LAME_TABLIER_PVC">[1]LISTES!$AI$2:$AI$3</definedName>
    <definedName name="List_cas">[1]LISTES!$B$2:$B$9</definedName>
    <definedName name="M_DELTA">[1]LISTES!$BH$2:$BH$4</definedName>
    <definedName name="M_SIMU">[1]LISTES!$BG$2:$BG$5</definedName>
    <definedName name="M_SOMFY">[1]LISTES!$BF$2:$BF$9</definedName>
    <definedName name="M_SPPF">[1]LISTES!$BI$2:$BI$2</definedName>
    <definedName name="MAN_BHZ">[1]LISTES!$BL$42:$BL$44</definedName>
    <definedName name="MAN_FIL">[1]LISTES!$BL$3:$BL$10</definedName>
    <definedName name="MAN_HZ">[1]LISTES!$BL$35:$BL$40</definedName>
    <definedName name="MAN_IO">[1]LISTES!$BL$20:$BL$33</definedName>
    <definedName name="MAN_RTS">[1]LISTES!$BL$12:$BL$18</definedName>
    <definedName name="MAN_SPPF">[1]LISTES!$BL$50:$BL$53</definedName>
    <definedName name="MAT_TABLIER">[1]LISTES!$AJ$2:$AJ$3</definedName>
    <definedName name="MOT_IO">[1]Paramètres!$N$10</definedName>
    <definedName name="MOT_RTS">[1]Paramètres!$N$9</definedName>
    <definedName name="NUM_CANAL">[1]LISTES!$BN$2:$BN$6</definedName>
    <definedName name="PAREMENT_BRIQUE">[1]LISTES!$CJ$2:$CJ$3</definedName>
    <definedName name="PMCB">'[1]Eco-contributions'!$E$20</definedName>
    <definedName name="PMCB_CoffreVide">'[1]Eco-contributions'!$E$19</definedName>
    <definedName name="PMVB">'[1]Paramètres NEYO'!$C$21</definedName>
    <definedName name="PUISSANCE_MOTEUR">[1]LISTES!$BK$2:$BK$5</definedName>
    <definedName name="PV_8ALU">[2]Tabliers!$F$10</definedName>
    <definedName name="PV_MOT_EFFICACITE">[1]Paramètres!$N$24</definedName>
    <definedName name="PV_MOT_PERFORMANCE">[1]Paramètres!$N$25</definedName>
    <definedName name="PV_SOL_DEP">[1]Paramètres!$D$40</definedName>
    <definedName name="PV_SPPF_SOL">[1]Paramètres!$N$30</definedName>
    <definedName name="SENS_MANOEUVRE">[1]LISTES!$BE$2:$BE$3</definedName>
    <definedName name="SMOOVE_ORIGIN">[1]Paramètres!$F$142</definedName>
    <definedName name="SMOOVE_ORIGIN_IO">[1]Paramètres!$F$149</definedName>
    <definedName name="SORTIE_FIL">[1]LISTES!$BP$2:$BP$8</definedName>
    <definedName name="SUPPORT_COFFRE">[1]LISTES!$CL$2:$CL$4</definedName>
    <definedName name="TYP_COUL">[1]LISTES!$BV$2:$BV$5</definedName>
    <definedName name="TYPE_MAN_8PVC">[1]LISTES!$AV$12:$AV$16</definedName>
    <definedName name="TYPE_MAN_LINT">[1]LISTES!$AY$2:$AY$3</definedName>
    <definedName name="TYPE_MAN_PROT">[1]LISTES!$AW$2:$AW$5</definedName>
    <definedName name="TYPE_MAN_PROT_8PVC">[1]LISTES!$AW$12:$AW$14</definedName>
    <definedName name="TYPE_MANOEUVRE">[1]LISTES!$AV$2:$AV$7</definedName>
    <definedName name="_xlnm.Print_Area" localSheetId="0">'COMMANDE EVEIL Optimo'!$A$1:$Z$59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9" i="1" l="1"/>
  <c r="B30" i="1"/>
  <c r="AA29" i="1"/>
  <c r="AA28" i="1"/>
  <c r="AA27" i="1"/>
  <c r="AA26" i="1"/>
  <c r="AA25" i="1"/>
  <c r="AA24" i="1"/>
  <c r="AA23" i="1"/>
  <c r="AA22" i="1"/>
  <c r="AA21" i="1"/>
  <c r="AA20" i="1"/>
  <c r="B5" i="1"/>
</calcChain>
</file>

<file path=xl/sharedStrings.xml><?xml version="1.0" encoding="utf-8"?>
<sst xmlns="http://schemas.openxmlformats.org/spreadsheetml/2006/main" count="168" uniqueCount="164">
  <si>
    <t>NOM</t>
  </si>
  <si>
    <t>EVEIL Optimo</t>
  </si>
  <si>
    <t>ADRESSE</t>
  </si>
  <si>
    <t>Volet Roulant pour pose dans coffre linteau ou pose Tradi</t>
  </si>
  <si>
    <t>COMMANDE</t>
  </si>
  <si>
    <t>DEVIS</t>
  </si>
  <si>
    <t>REF :</t>
  </si>
  <si>
    <t>DELAI :</t>
  </si>
  <si>
    <t>AFFAIRE :</t>
  </si>
  <si>
    <t>LES DISPOSITIONS S'ENTENDENT : VUE INTERIEURE</t>
  </si>
  <si>
    <t>Moteur de base :</t>
  </si>
  <si>
    <t>SOMFY</t>
  </si>
  <si>
    <t>Ensemble :</t>
  </si>
  <si>
    <t>Kit</t>
  </si>
  <si>
    <t>Repère</t>
  </si>
  <si>
    <t>Qte</t>
  </si>
  <si>
    <t>Disposition
1, 4 ou 5</t>
  </si>
  <si>
    <t>DIMENSIONS</t>
  </si>
  <si>
    <t>COULISSES ALU</t>
  </si>
  <si>
    <t>TABLIER</t>
  </si>
  <si>
    <t>LAME FINALE</t>
  </si>
  <si>
    <t>MANŒUVRE</t>
  </si>
  <si>
    <t>OPTION</t>
  </si>
  <si>
    <t>Moustiquaire intégrée</t>
  </si>
  <si>
    <t>PRIX Unitaire</t>
  </si>
  <si>
    <r>
      <rPr>
        <b/>
        <sz val="11"/>
        <rFont val="Arial"/>
        <family val="2"/>
      </rPr>
      <t>HT</t>
    </r>
    <r>
      <rPr>
        <sz val="11"/>
        <rFont val="Arial"/>
        <family val="2"/>
      </rPr>
      <t xml:space="preserve"> = Hauteur tableau</t>
    </r>
  </si>
  <si>
    <r>
      <rPr>
        <b/>
        <sz val="11"/>
        <rFont val="Arial"/>
        <family val="2"/>
      </rPr>
      <t>H</t>
    </r>
    <r>
      <rPr>
        <sz val="11"/>
        <rFont val="Arial"/>
        <family val="2"/>
      </rPr>
      <t xml:space="preserve"> = Hauteur coulisses                      (Sous tulipe) </t>
    </r>
  </si>
  <si>
    <t>Moteur</t>
  </si>
  <si>
    <t>Commande</t>
  </si>
  <si>
    <t>Option câble moteur</t>
  </si>
  <si>
    <t>N° Canal</t>
  </si>
  <si>
    <t>Jambes de force</t>
  </si>
  <si>
    <r>
      <rPr>
        <b/>
        <sz val="11"/>
        <rFont val="Arial"/>
        <family val="2"/>
      </rPr>
      <t>LT</t>
    </r>
    <r>
      <rPr>
        <sz val="11"/>
        <rFont val="Arial"/>
        <family val="2"/>
      </rPr>
      <t xml:space="preserve"> = Largeur entre Tapées                               (Dos de coulisse)</t>
    </r>
  </si>
  <si>
    <t>Hauteur Allège</t>
  </si>
  <si>
    <t>Perçage</t>
  </si>
  <si>
    <t>PVC
ALU</t>
  </si>
  <si>
    <t>8
11
12
Micro-Perforé</t>
  </si>
  <si>
    <r>
      <t>8x40</t>
    </r>
    <r>
      <rPr>
        <sz val="8"/>
        <rFont val="Arial"/>
        <family val="2"/>
      </rPr>
      <t xml:space="preserve"> Faible Emissivité</t>
    </r>
  </si>
  <si>
    <t>Coloris</t>
  </si>
  <si>
    <t>M / T / D / C</t>
  </si>
  <si>
    <t>Vue int.
G/D</t>
  </si>
  <si>
    <t>F/R/I/BHZ/ RS/RSH/ SOL/SOLIO</t>
  </si>
  <si>
    <t>Type</t>
  </si>
  <si>
    <t>Infos Commandes</t>
  </si>
  <si>
    <t>F / A</t>
  </si>
  <si>
    <t>Info Manœuvres</t>
  </si>
  <si>
    <t>Info Moteurs</t>
  </si>
  <si>
    <t>Info</t>
  </si>
  <si>
    <t>Info Groupe</t>
  </si>
  <si>
    <t>HT</t>
  </si>
  <si>
    <t>Saisir les cotes en mm</t>
  </si>
  <si>
    <t>COMMENTAIRES</t>
  </si>
  <si>
    <t>Automatismes Supplémentaires</t>
  </si>
  <si>
    <t>Quantité</t>
  </si>
  <si>
    <t>(*) En option : T165 en version Treuil ou SOMFY</t>
  </si>
  <si>
    <t>Manœuvres :</t>
  </si>
  <si>
    <t>Commandes :</t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</si>
  <si>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= Moteur</t>
    </r>
  </si>
  <si>
    <t>FILAIRE : SOMFY ILMO / SIMU</t>
  </si>
  <si>
    <t>SOMFY RTS OXIMO Radio</t>
  </si>
  <si>
    <t>SOMFY IO : Sans retour d'information</t>
  </si>
  <si>
    <r>
      <rPr>
        <b/>
        <sz val="10"/>
        <rFont val="Times New Roman"/>
        <family val="1"/>
      </rPr>
      <t>F</t>
    </r>
    <r>
      <rPr>
        <sz val="10"/>
        <rFont val="Times New Roman"/>
        <family val="1"/>
      </rPr>
      <t xml:space="preserve"> = Filaire</t>
    </r>
  </si>
  <si>
    <r>
      <rPr>
        <b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= Somfy RTS ou Simu Radio</t>
    </r>
  </si>
  <si>
    <t>0 =</t>
  </si>
  <si>
    <t>SMI =</t>
  </si>
  <si>
    <t>Smoove Origin Io</t>
  </si>
  <si>
    <r>
      <rPr>
        <b/>
        <sz val="10"/>
        <rFont val="Times New Roman"/>
        <family val="1"/>
      </rPr>
      <t>SOL</t>
    </r>
    <r>
      <rPr>
        <sz val="10"/>
        <rFont val="Times New Roman"/>
        <family val="1"/>
      </rPr>
      <t xml:space="preserve"> = Moteur Solaire</t>
    </r>
  </si>
  <si>
    <t>IN =</t>
  </si>
  <si>
    <t>Inverseur de base</t>
  </si>
  <si>
    <t>SM =</t>
  </si>
  <si>
    <t>Smoove Origin</t>
  </si>
  <si>
    <t>SS1 =</t>
  </si>
  <si>
    <t>Smoove 1 Io</t>
  </si>
  <si>
    <r>
      <rPr>
        <b/>
        <sz val="10"/>
        <rFont val="Times New Roman"/>
        <family val="1"/>
      </rPr>
      <t>SOLIO</t>
    </r>
    <r>
      <rPr>
        <sz val="10"/>
        <rFont val="Times New Roman"/>
        <family val="1"/>
      </rPr>
      <t xml:space="preserve"> = Moteur Solaire IO</t>
    </r>
  </si>
  <si>
    <t>I80 =</t>
  </si>
  <si>
    <t>Inis 80x80</t>
  </si>
  <si>
    <t>SS =</t>
  </si>
  <si>
    <t>Smoove Sensitif</t>
  </si>
  <si>
    <t>SS2 =</t>
  </si>
  <si>
    <t>Smoove 1 Io A/M</t>
  </si>
  <si>
    <r>
      <rPr>
        <b/>
        <sz val="10"/>
        <rFont val="Times New Roman"/>
        <family val="1"/>
      </rPr>
      <t xml:space="preserve">I </t>
    </r>
    <r>
      <rPr>
        <sz val="10"/>
        <rFont val="Times New Roman"/>
        <family val="1"/>
      </rPr>
      <t>= IO</t>
    </r>
  </si>
  <si>
    <t>IS =</t>
  </si>
  <si>
    <t>Inis Saillie</t>
  </si>
  <si>
    <t>S1R =</t>
  </si>
  <si>
    <t>Situo 1 RTS</t>
  </si>
  <si>
    <t>SRS =</t>
  </si>
  <si>
    <t>Smoove RS100 Io</t>
  </si>
  <si>
    <r>
      <rPr>
        <b/>
        <sz val="10"/>
        <rFont val="Times New Roman"/>
        <family val="1"/>
      </rPr>
      <t xml:space="preserve">BHZ </t>
    </r>
    <r>
      <rPr>
        <sz val="10"/>
        <rFont val="Times New Roman"/>
        <family val="1"/>
      </rPr>
      <t>= Radio Simu BHZ</t>
    </r>
  </si>
  <si>
    <t>S5R =</t>
  </si>
  <si>
    <t>Situo 5 RTS</t>
  </si>
  <si>
    <t>S1I =</t>
  </si>
  <si>
    <t>Situo 1 Io</t>
  </si>
  <si>
    <r>
      <rPr>
        <b/>
        <sz val="10"/>
        <rFont val="Times New Roman"/>
        <family val="1"/>
      </rPr>
      <t xml:space="preserve">RS </t>
    </r>
    <r>
      <rPr>
        <sz val="10"/>
        <rFont val="Times New Roman"/>
        <family val="1"/>
      </rPr>
      <t>= RS100</t>
    </r>
  </si>
  <si>
    <t>T6 =</t>
  </si>
  <si>
    <t>Télis 6 Chronis</t>
  </si>
  <si>
    <t xml:space="preserve">S5I = </t>
  </si>
  <si>
    <t>Situo 5 Io</t>
  </si>
  <si>
    <r>
      <rPr>
        <b/>
        <sz val="10"/>
        <rFont val="Times New Roman"/>
        <family val="1"/>
      </rPr>
      <t xml:space="preserve">RSH </t>
    </r>
    <r>
      <rPr>
        <sz val="10"/>
        <rFont val="Times New Roman"/>
        <family val="1"/>
      </rPr>
      <t>= RS100 Hybrid</t>
    </r>
  </si>
  <si>
    <t>SUIB =</t>
  </si>
  <si>
    <t>Smoove UNO IB</t>
  </si>
  <si>
    <t>T16 =</t>
  </si>
  <si>
    <t>Telis 16</t>
  </si>
  <si>
    <t>S5IR =</t>
  </si>
  <si>
    <t>Situo 5 bi-radio</t>
  </si>
  <si>
    <t>SIB =</t>
  </si>
  <si>
    <t>Smoove Origin IB</t>
  </si>
  <si>
    <t>CR =</t>
  </si>
  <si>
    <t>Ens. Inverseur à clé radio</t>
  </si>
  <si>
    <t>SOMFY IO : Avec retour d'information</t>
  </si>
  <si>
    <r>
      <rPr>
        <b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Treuil</t>
    </r>
  </si>
  <si>
    <t>Contacteur à clé</t>
  </si>
  <si>
    <t>SIMU Radio</t>
  </si>
  <si>
    <r>
      <rPr>
        <b/>
        <sz val="10"/>
        <rFont val="Times New Roman"/>
        <family val="1"/>
      </rPr>
      <t>D</t>
    </r>
    <r>
      <rPr>
        <sz val="10"/>
        <rFont val="Times New Roman"/>
        <family val="1"/>
      </rPr>
      <t xml:space="preserve"> = Tirage Direct</t>
    </r>
  </si>
  <si>
    <t>CS =</t>
  </si>
  <si>
    <t>en saillie</t>
  </si>
  <si>
    <t>NI =</t>
  </si>
  <si>
    <t>Nina</t>
  </si>
  <si>
    <r>
      <rPr>
        <b/>
        <sz val="10"/>
        <rFont val="Times New Roman"/>
        <family val="1"/>
      </rPr>
      <t>C</t>
    </r>
    <r>
      <rPr>
        <sz val="10"/>
        <rFont val="Times New Roman"/>
        <family val="1"/>
      </rPr>
      <t xml:space="preserve"> = Moteur commande de secours</t>
    </r>
  </si>
  <si>
    <t>CE =</t>
  </si>
  <si>
    <t>encastré</t>
  </si>
  <si>
    <t>M =</t>
  </si>
  <si>
    <t>Inverseur Mural</t>
  </si>
  <si>
    <t>NIT =</t>
  </si>
  <si>
    <t>Nina Timer</t>
  </si>
  <si>
    <t>SIMU Radio BHZ</t>
  </si>
  <si>
    <t>S1 =</t>
  </si>
  <si>
    <t>Color +1</t>
  </si>
  <si>
    <t>HCI =</t>
  </si>
  <si>
    <t>Horloge Chronis Io</t>
  </si>
  <si>
    <t>Perçage coulisse :</t>
  </si>
  <si>
    <t>S5 =</t>
  </si>
  <si>
    <t>Color +5</t>
  </si>
  <si>
    <t>K4I =</t>
  </si>
  <si>
    <t>Keytis 4 Home Io</t>
  </si>
  <si>
    <t>F : Fond de coulisse</t>
  </si>
  <si>
    <t>MB =</t>
  </si>
  <si>
    <t>Mural BHz</t>
  </si>
  <si>
    <t>CM =</t>
  </si>
  <si>
    <t>Color Multi</t>
  </si>
  <si>
    <t>SUI =</t>
  </si>
  <si>
    <t>Sunis II</t>
  </si>
  <si>
    <t>A : perçage en façade</t>
  </si>
  <si>
    <t>S1B =</t>
  </si>
  <si>
    <t>Emetteur mobile 1C BHz</t>
  </si>
  <si>
    <t xml:space="preserve">TE = </t>
  </si>
  <si>
    <t>Timer Easy</t>
  </si>
  <si>
    <t>TS =</t>
  </si>
  <si>
    <t>Boitier Tahoma</t>
  </si>
  <si>
    <t>S5B =</t>
  </si>
  <si>
    <t>Emetteur mobile 5C BHz</t>
  </si>
  <si>
    <t>TM =</t>
  </si>
  <si>
    <t>Timer Multi</t>
  </si>
  <si>
    <t xml:space="preserve">CX = </t>
  </si>
  <si>
    <t>Connexoon</t>
  </si>
  <si>
    <t>MAINE CLOTURES RADIO</t>
  </si>
  <si>
    <t>Option cable moteur</t>
  </si>
  <si>
    <t>5 : Cable de 5 M</t>
  </si>
  <si>
    <t>E1M</t>
  </si>
  <si>
    <t>Mural</t>
  </si>
  <si>
    <t>10 : Cable de 10 M</t>
  </si>
  <si>
    <t>E1</t>
  </si>
  <si>
    <t>Emetteur mobile 1C Maine Clotures</t>
  </si>
  <si>
    <t>E6</t>
  </si>
  <si>
    <t>Emetteur mobile 6C Maine Clotures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</si>
</sst>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24"/>
      <name val="Arial Black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4"/>
      <name val="Arial Black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3"/>
      <name val="Arial"/>
      <family val="2"/>
    </font>
    <font>
      <b/>
      <u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2" fillId="2" borderId="1" xfId="1" applyFill="1" applyBorder="1"/>
    <xf numFmtId="0" fontId="2" fillId="2" borderId="2" xfId="1" applyFill="1" applyBorder="1"/>
    <xf numFmtId="0" fontId="2" fillId="2" borderId="3" xfId="1" applyFill="1" applyBorder="1"/>
    <xf numFmtId="0" fontId="2" fillId="2" borderId="0" xfId="1" applyFill="1"/>
    <xf numFmtId="0" fontId="2" fillId="2" borderId="4" xfId="1" applyFill="1" applyBorder="1" applyAlignment="1">
      <alignment vertical="center"/>
    </xf>
    <xf numFmtId="0" fontId="2" fillId="2" borderId="5" xfId="1" applyFill="1" applyBorder="1"/>
    <xf numFmtId="0" fontId="3" fillId="2" borderId="5" xfId="1" applyFont="1" applyFill="1" applyBorder="1"/>
    <xf numFmtId="0" fontId="2" fillId="2" borderId="6" xfId="1" applyFill="1" applyBorder="1"/>
    <xf numFmtId="0" fontId="2" fillId="2" borderId="7" xfId="1" applyFill="1" applyBorder="1"/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2" fillId="0" borderId="0" xfId="1"/>
    <xf numFmtId="0" fontId="2" fillId="2" borderId="8" xfId="1" applyFill="1" applyBorder="1"/>
    <xf numFmtId="0" fontId="2" fillId="2" borderId="7" xfId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9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2" fillId="2" borderId="9" xfId="1" applyFill="1" applyBorder="1"/>
    <xf numFmtId="0" fontId="2" fillId="2" borderId="10" xfId="1" applyFill="1" applyBorder="1"/>
    <xf numFmtId="0" fontId="2" fillId="2" borderId="11" xfId="1" applyFill="1" applyBorder="1"/>
    <xf numFmtId="0" fontId="2" fillId="2" borderId="9" xfId="1" applyFill="1" applyBorder="1" applyAlignment="1">
      <alignment vertical="center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10" fillId="2" borderId="7" xfId="1" applyFont="1" applyFill="1" applyBorder="1" applyAlignment="1">
      <alignment vertical="center"/>
    </xf>
    <xf numFmtId="0" fontId="2" fillId="2" borderId="0" xfId="1" applyFill="1" applyAlignment="1">
      <alignment vertical="center"/>
    </xf>
    <xf numFmtId="14" fontId="11" fillId="2" borderId="0" xfId="1" applyNumberFormat="1" applyFont="1" applyFill="1" applyAlignment="1">
      <alignment vertical="center"/>
    </xf>
    <xf numFmtId="0" fontId="10" fillId="2" borderId="0" xfId="1" applyFont="1" applyFill="1"/>
    <xf numFmtId="0" fontId="2" fillId="0" borderId="0" xfId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left"/>
    </xf>
    <xf numFmtId="0" fontId="2" fillId="2" borderId="10" xfId="1" applyFill="1" applyBorder="1" applyAlignment="1">
      <alignment horizontal="center"/>
    </xf>
    <xf numFmtId="0" fontId="3" fillId="2" borderId="10" xfId="1" applyFont="1" applyFill="1" applyBorder="1" applyAlignment="1">
      <alignment horizontal="left"/>
    </xf>
    <xf numFmtId="0" fontId="3" fillId="2" borderId="10" xfId="1" quotePrefix="1" applyFont="1" applyFill="1" applyBorder="1" applyAlignment="1">
      <alignment horizontal="left"/>
    </xf>
    <xf numFmtId="14" fontId="3" fillId="2" borderId="10" xfId="1" applyNumberFormat="1" applyFont="1" applyFill="1" applyBorder="1" applyAlignment="1">
      <alignment horizontal="center"/>
    </xf>
    <xf numFmtId="0" fontId="2" fillId="2" borderId="5" xfId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2" borderId="12" xfId="1" applyFont="1" applyFill="1" applyBorder="1" applyAlignment="1">
      <alignment horizontal="left" vertical="center"/>
    </xf>
    <xf numFmtId="0" fontId="14" fillId="2" borderId="13" xfId="1" applyFont="1" applyFill="1" applyBorder="1" applyAlignment="1">
      <alignment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16" fillId="2" borderId="0" xfId="1" applyFont="1" applyFill="1"/>
    <xf numFmtId="0" fontId="14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quotePrefix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/>
    </xf>
    <xf numFmtId="0" fontId="11" fillId="2" borderId="16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2" fillId="2" borderId="23" xfId="1" applyFill="1" applyBorder="1" applyAlignment="1">
      <alignment vertical="center" wrapText="1"/>
    </xf>
    <xf numFmtId="0" fontId="2" fillId="2" borderId="21" xfId="1" applyFill="1" applyBorder="1" applyAlignment="1">
      <alignment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8" fillId="2" borderId="7" xfId="1" quotePrefix="1" applyFont="1" applyFill="1" applyBorder="1" applyAlignment="1">
      <alignment horizontal="center" vertical="top" wrapText="1"/>
    </xf>
    <xf numFmtId="0" fontId="18" fillId="2" borderId="21" xfId="1" quotePrefix="1" applyFont="1" applyFill="1" applyBorder="1" applyAlignment="1">
      <alignment horizontal="center" vertical="center" wrapText="1"/>
    </xf>
    <xf numFmtId="0" fontId="18" fillId="2" borderId="24" xfId="1" quotePrefix="1" applyFont="1" applyFill="1" applyBorder="1" applyAlignment="1">
      <alignment horizontal="center" vertical="top" wrapText="1"/>
    </xf>
    <xf numFmtId="0" fontId="17" fillId="2" borderId="20" xfId="1" applyFont="1" applyFill="1" applyBorder="1" applyAlignment="1">
      <alignment horizontal="center" wrapText="1"/>
    </xf>
    <xf numFmtId="0" fontId="11" fillId="2" borderId="20" xfId="1" applyFont="1" applyFill="1" applyBorder="1" applyAlignment="1">
      <alignment horizontal="center" vertical="center" wrapText="1"/>
    </xf>
    <xf numFmtId="0" fontId="9" fillId="2" borderId="20" xfId="1" quotePrefix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vertical="center" wrapText="1"/>
    </xf>
    <xf numFmtId="0" fontId="9" fillId="0" borderId="24" xfId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2" fillId="2" borderId="23" xfId="1" applyFill="1" applyBorder="1" applyAlignment="1">
      <alignment horizontal="center" vertical="center" wrapText="1"/>
    </xf>
    <xf numFmtId="0" fontId="2" fillId="2" borderId="21" xfId="1" applyFill="1" applyBorder="1" applyAlignment="1">
      <alignment horizontal="center" vertical="center" wrapText="1"/>
    </xf>
    <xf numFmtId="0" fontId="2" fillId="2" borderId="21" xfId="1" quotePrefix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2" fillId="2" borderId="7" xfId="1" quotePrefix="1" applyFill="1" applyBorder="1" applyAlignment="1">
      <alignment horizontal="center" vertical="center" wrapText="1"/>
    </xf>
    <xf numFmtId="0" fontId="18" fillId="2" borderId="21" xfId="1" quotePrefix="1" applyFont="1" applyFill="1" applyBorder="1" applyAlignment="1">
      <alignment horizontal="center" vertical="center" wrapText="1"/>
    </xf>
    <xf numFmtId="0" fontId="2" fillId="2" borderId="24" xfId="1" quotePrefix="1" applyFill="1" applyBorder="1" applyAlignment="1">
      <alignment horizontal="center" vertical="center" wrapText="1"/>
    </xf>
    <xf numFmtId="0" fontId="2" fillId="2" borderId="20" xfId="1" applyFill="1" applyBorder="1" applyAlignment="1">
      <alignment horizont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0" fontId="1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center" vertical="center" wrapText="1"/>
    </xf>
    <xf numFmtId="0" fontId="2" fillId="2" borderId="29" xfId="1" applyFill="1" applyBorder="1" applyAlignment="1">
      <alignment vertical="center" wrapText="1"/>
    </xf>
    <xf numFmtId="0" fontId="19" fillId="2" borderId="29" xfId="1" applyFont="1" applyFill="1" applyBorder="1" applyAlignment="1">
      <alignment horizontal="center" vertical="center" wrapText="1"/>
    </xf>
    <xf numFmtId="0" fontId="2" fillId="2" borderId="28" xfId="1" quotePrefix="1" applyFill="1" applyBorder="1" applyAlignment="1">
      <alignment horizontal="center" vertical="center" wrapText="1"/>
    </xf>
    <xf numFmtId="0" fontId="22" fillId="2" borderId="29" xfId="1" quotePrefix="1" applyFont="1" applyFill="1" applyBorder="1" applyAlignment="1">
      <alignment horizontal="center" vertical="center" wrapText="1"/>
    </xf>
    <xf numFmtId="0" fontId="2" fillId="2" borderId="32" xfId="1" quotePrefix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wrapText="1"/>
    </xf>
    <xf numFmtId="0" fontId="9" fillId="2" borderId="26" xfId="1" applyFont="1" applyFill="1" applyBorder="1" applyAlignment="1">
      <alignment horizontal="center" vertical="center" wrapText="1"/>
    </xf>
    <xf numFmtId="0" fontId="19" fillId="2" borderId="26" xfId="1" applyFont="1" applyFill="1" applyBorder="1" applyAlignment="1">
      <alignment horizontal="center"/>
    </xf>
    <xf numFmtId="0" fontId="17" fillId="2" borderId="33" xfId="1" applyFont="1" applyFill="1" applyBorder="1" applyAlignment="1">
      <alignment horizontal="center" vertical="center"/>
    </xf>
    <xf numFmtId="0" fontId="17" fillId="2" borderId="34" xfId="1" applyFont="1" applyFill="1" applyBorder="1" applyAlignment="1">
      <alignment horizontal="center" vertical="center"/>
    </xf>
    <xf numFmtId="0" fontId="17" fillId="2" borderId="35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2" borderId="37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 wrapText="1"/>
    </xf>
    <xf numFmtId="0" fontId="17" fillId="2" borderId="39" xfId="1" applyFont="1" applyFill="1" applyBorder="1" applyAlignment="1">
      <alignment horizontal="center" vertical="center"/>
    </xf>
    <xf numFmtId="0" fontId="17" fillId="2" borderId="40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 wrapText="1"/>
    </xf>
    <xf numFmtId="0" fontId="2" fillId="2" borderId="0" xfId="1" applyFill="1" applyAlignment="1">
      <alignment wrapText="1"/>
    </xf>
    <xf numFmtId="0" fontId="17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2" borderId="46" xfId="1" applyFont="1" applyFill="1" applyBorder="1" applyAlignment="1">
      <alignment vertical="center"/>
    </xf>
    <xf numFmtId="0" fontId="17" fillId="2" borderId="47" xfId="1" applyFont="1" applyFill="1" applyBorder="1" applyAlignment="1">
      <alignment horizontal="center" vertical="center"/>
    </xf>
    <xf numFmtId="0" fontId="17" fillId="0" borderId="48" xfId="1" applyFont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/>
    </xf>
    <xf numFmtId="0" fontId="17" fillId="2" borderId="45" xfId="1" applyFont="1" applyFill="1" applyBorder="1" applyAlignment="1">
      <alignment horizontal="center" vertical="center"/>
    </xf>
    <xf numFmtId="0" fontId="17" fillId="2" borderId="48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2" fillId="2" borderId="0" xfId="1" applyFill="1" applyAlignment="1">
      <alignment horizontal="center" wrapText="1"/>
    </xf>
    <xf numFmtId="0" fontId="17" fillId="2" borderId="44" xfId="1" applyFont="1" applyFill="1" applyBorder="1" applyAlignment="1">
      <alignment horizontal="center" vertical="center"/>
    </xf>
    <xf numFmtId="0" fontId="17" fillId="2" borderId="44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0" fontId="17" fillId="2" borderId="50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0" fontId="17" fillId="2" borderId="51" xfId="1" applyFont="1" applyFill="1" applyBorder="1" applyAlignment="1">
      <alignment horizontal="center" vertical="center"/>
    </xf>
    <xf numFmtId="0" fontId="17" fillId="2" borderId="52" xfId="1" applyFont="1" applyFill="1" applyBorder="1" applyAlignment="1">
      <alignment horizontal="center" vertical="center"/>
    </xf>
    <xf numFmtId="0" fontId="17" fillId="2" borderId="53" xfId="1" applyFont="1" applyFill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2" borderId="54" xfId="1" applyFont="1" applyFill="1" applyBorder="1" applyAlignment="1">
      <alignment vertical="center"/>
    </xf>
    <xf numFmtId="0" fontId="17" fillId="2" borderId="55" xfId="1" applyFont="1" applyFill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 wrapText="1"/>
    </xf>
    <xf numFmtId="0" fontId="17" fillId="2" borderId="56" xfId="1" applyFont="1" applyFill="1" applyBorder="1" applyAlignment="1">
      <alignment horizontal="center" vertical="center"/>
    </xf>
    <xf numFmtId="0" fontId="17" fillId="2" borderId="57" xfId="1" applyFont="1" applyFill="1" applyBorder="1" applyAlignment="1">
      <alignment horizontal="center" vertical="center"/>
    </xf>
    <xf numFmtId="0" fontId="17" fillId="2" borderId="52" xfId="1" applyFont="1" applyFill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3" fillId="0" borderId="20" xfId="2" applyFont="1" applyBorder="1" applyAlignment="1">
      <alignment horizontal="center" vertical="center"/>
    </xf>
    <xf numFmtId="0" fontId="23" fillId="3" borderId="19" xfId="2" applyFont="1" applyFill="1" applyBorder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1" fillId="3" borderId="22" xfId="2" applyFill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4" fillId="0" borderId="15" xfId="2" applyFont="1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20" fillId="0" borderId="18" xfId="2" applyFont="1" applyBorder="1"/>
    <xf numFmtId="0" fontId="20" fillId="0" borderId="0" xfId="2" applyFont="1"/>
    <xf numFmtId="0" fontId="23" fillId="0" borderId="19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3" fillId="0" borderId="19" xfId="2" applyFont="1" applyBorder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20" fillId="0" borderId="19" xfId="2" applyFont="1" applyBorder="1"/>
    <xf numFmtId="0" fontId="25" fillId="0" borderId="0" xfId="2" applyFont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0" fillId="0" borderId="22" xfId="2" applyFont="1" applyBorder="1"/>
    <xf numFmtId="0" fontId="23" fillId="0" borderId="0" xfId="2" applyFont="1" applyAlignment="1" applyProtection="1">
      <alignment vertical="center" wrapText="1"/>
      <protection locked="0"/>
    </xf>
    <xf numFmtId="0" fontId="1" fillId="0" borderId="0" xfId="2" applyAlignment="1">
      <alignment wrapText="1"/>
    </xf>
    <xf numFmtId="0" fontId="23" fillId="0" borderId="45" xfId="2" applyFont="1" applyBorder="1" applyAlignment="1" applyProtection="1">
      <alignment horizontal="center" vertical="center"/>
      <protection locked="0"/>
    </xf>
    <xf numFmtId="0" fontId="1" fillId="0" borderId="26" xfId="2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25" xfId="2" applyFont="1" applyBorder="1" applyAlignment="1" applyProtection="1">
      <alignment horizontal="center" vertical="center"/>
      <protection locked="0"/>
    </xf>
    <xf numFmtId="0" fontId="23" fillId="0" borderId="58" xfId="2" applyFont="1" applyBorder="1" applyAlignment="1" applyProtection="1">
      <alignment horizontal="center" vertical="center"/>
      <protection locked="0"/>
    </xf>
    <xf numFmtId="0" fontId="1" fillId="0" borderId="58" xfId="2" applyBorder="1" applyAlignment="1">
      <alignment wrapText="1"/>
    </xf>
    <xf numFmtId="0" fontId="25" fillId="0" borderId="58" xfId="2" applyFont="1" applyBorder="1" applyAlignment="1">
      <alignment horizontal="center" vertical="center"/>
    </xf>
    <xf numFmtId="0" fontId="23" fillId="0" borderId="56" xfId="2" applyFont="1" applyBorder="1" applyAlignment="1" applyProtection="1">
      <alignment horizontal="center" vertical="center"/>
      <protection locked="0"/>
    </xf>
    <xf numFmtId="0" fontId="20" fillId="0" borderId="30" xfId="2" applyFont="1" applyBorder="1"/>
    <xf numFmtId="0" fontId="2" fillId="2" borderId="0" xfId="1" applyFill="1" applyAlignment="1">
      <alignment horizontal="center"/>
    </xf>
    <xf numFmtId="0" fontId="2" fillId="2" borderId="0" xfId="1" applyFill="1" applyAlignment="1">
      <alignment horizontal="right"/>
    </xf>
    <xf numFmtId="0" fontId="2" fillId="2" borderId="17" xfId="1" applyFill="1" applyBorder="1" applyAlignment="1">
      <alignment wrapText="1"/>
    </xf>
    <xf numFmtId="0" fontId="21" fillId="2" borderId="0" xfId="3" applyFont="1" applyFill="1" applyAlignment="1">
      <alignment horizontal="center" vertical="center"/>
    </xf>
    <xf numFmtId="0" fontId="2" fillId="2" borderId="0" xfId="1" applyFill="1" applyAlignment="1">
      <alignment vertical="center" wrapText="1"/>
    </xf>
    <xf numFmtId="0" fontId="26" fillId="2" borderId="0" xfId="3" applyFont="1" applyFill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1" fillId="0" borderId="0" xfId="3" applyFont="1"/>
    <xf numFmtId="0" fontId="26" fillId="0" borderId="58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right" vertical="center"/>
    </xf>
    <xf numFmtId="0" fontId="11" fillId="0" borderId="0" xfId="3" applyFont="1" applyAlignment="1">
      <alignment horizontal="center" vertical="center" wrapText="1"/>
    </xf>
    <xf numFmtId="0" fontId="21" fillId="0" borderId="15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Alignment="1">
      <alignment vertical="center" wrapText="1"/>
    </xf>
    <xf numFmtId="0" fontId="21" fillId="0" borderId="22" xfId="3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2" fillId="0" borderId="19" xfId="1" applyBorder="1"/>
    <xf numFmtId="0" fontId="21" fillId="0" borderId="19" xfId="3" applyFont="1" applyBorder="1" applyAlignment="1">
      <alignment horizontal="center" vertical="center"/>
    </xf>
    <xf numFmtId="0" fontId="2" fillId="0" borderId="22" xfId="1" applyBorder="1"/>
    <xf numFmtId="0" fontId="21" fillId="0" borderId="0" xfId="3" applyFont="1" applyAlignment="1">
      <alignment horizontal="center" vertical="center"/>
    </xf>
    <xf numFmtId="0" fontId="26" fillId="0" borderId="22" xfId="3" applyFont="1" applyBorder="1" applyAlignment="1">
      <alignment vertical="center"/>
    </xf>
    <xf numFmtId="0" fontId="21" fillId="0" borderId="19" xfId="1" applyFont="1" applyBorder="1" applyAlignment="1">
      <alignment horizontal="center"/>
    </xf>
    <xf numFmtId="0" fontId="21" fillId="0" borderId="0" xfId="1" applyFont="1"/>
    <xf numFmtId="0" fontId="21" fillId="0" borderId="22" xfId="3" applyFont="1" applyBorder="1" applyAlignment="1">
      <alignment horizontal="left" vertical="center"/>
    </xf>
    <xf numFmtId="0" fontId="21" fillId="0" borderId="0" xfId="3" applyFont="1" applyAlignment="1">
      <alignment vertical="center"/>
    </xf>
    <xf numFmtId="0" fontId="21" fillId="0" borderId="0" xfId="1" applyFont="1" applyAlignment="1">
      <alignment horizontal="center"/>
    </xf>
    <xf numFmtId="0" fontId="9" fillId="2" borderId="0" xfId="1" applyFont="1" applyFill="1" applyAlignment="1">
      <alignment horizontal="right" vertical="center"/>
    </xf>
    <xf numFmtId="0" fontId="21" fillId="0" borderId="25" xfId="1" applyFont="1" applyBorder="1" applyAlignment="1">
      <alignment horizontal="center"/>
    </xf>
    <xf numFmtId="0" fontId="21" fillId="0" borderId="58" xfId="1" applyFont="1" applyBorder="1"/>
    <xf numFmtId="0" fontId="2" fillId="0" borderId="30" xfId="1" applyBorder="1"/>
    <xf numFmtId="0" fontId="27" fillId="0" borderId="22" xfId="3" applyFont="1" applyBorder="1" applyAlignment="1">
      <alignment horizontal="center"/>
    </xf>
    <xf numFmtId="0" fontId="26" fillId="0" borderId="19" xfId="3" applyFont="1" applyBorder="1" applyAlignment="1">
      <alignment horizontal="left"/>
    </xf>
    <xf numFmtId="0" fontId="26" fillId="0" borderId="0" xfId="3" applyFont="1" applyAlignment="1">
      <alignment horizontal="left"/>
    </xf>
    <xf numFmtId="0" fontId="28" fillId="2" borderId="22" xfId="1" applyFont="1" applyFill="1" applyBorder="1" applyAlignment="1">
      <alignment horizontal="center"/>
    </xf>
    <xf numFmtId="0" fontId="26" fillId="0" borderId="0" xfId="4" applyFont="1" applyAlignment="1">
      <alignment horizontal="left" vertical="center"/>
    </xf>
    <xf numFmtId="0" fontId="28" fillId="2" borderId="0" xfId="1" applyFont="1" applyFill="1" applyAlignment="1">
      <alignment horizontal="center"/>
    </xf>
    <xf numFmtId="0" fontId="21" fillId="0" borderId="25" xfId="3" applyFont="1" applyBorder="1" applyAlignment="1">
      <alignment horizontal="left" vertical="center"/>
    </xf>
    <xf numFmtId="0" fontId="2" fillId="0" borderId="58" xfId="1" applyBorder="1"/>
    <xf numFmtId="0" fontId="21" fillId="0" borderId="25" xfId="3" applyFont="1" applyBorder="1" applyAlignment="1">
      <alignment horizontal="center" vertical="center"/>
    </xf>
    <xf numFmtId="0" fontId="21" fillId="0" borderId="58" xfId="3" applyFont="1" applyBorder="1" applyAlignment="1">
      <alignment horizontal="left" vertical="center"/>
    </xf>
    <xf numFmtId="0" fontId="21" fillId="0" borderId="19" xfId="4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2" fillId="2" borderId="0" xfId="1" applyFont="1" applyFill="1" applyAlignment="1">
      <alignment horizontal="center" wrapText="1"/>
    </xf>
    <xf numFmtId="0" fontId="29" fillId="0" borderId="0" xfId="5" applyFont="1"/>
    <xf numFmtId="0" fontId="21" fillId="0" borderId="19" xfId="3" quotePrefix="1" applyFont="1" applyBorder="1" applyAlignment="1">
      <alignment horizontal="center" vertical="center"/>
    </xf>
    <xf numFmtId="0" fontId="28" fillId="2" borderId="0" xfId="1" applyFont="1" applyFill="1" applyAlignment="1">
      <alignment horizontal="center"/>
    </xf>
    <xf numFmtId="0" fontId="28" fillId="2" borderId="0" xfId="1" applyFont="1" applyFill="1"/>
    <xf numFmtId="0" fontId="17" fillId="2" borderId="0" xfId="1" applyFont="1" applyFill="1" applyAlignment="1">
      <alignment horizontal="center"/>
    </xf>
    <xf numFmtId="0" fontId="21" fillId="0" borderId="30" xfId="3" applyFont="1" applyBorder="1" applyAlignment="1">
      <alignment horizontal="left" vertical="center"/>
    </xf>
    <xf numFmtId="0" fontId="2" fillId="2" borderId="0" xfId="1" applyFill="1" applyAlignment="1">
      <alignment horizontal="center"/>
    </xf>
    <xf numFmtId="0" fontId="30" fillId="2" borderId="0" xfId="3" applyFont="1" applyFill="1" applyAlignment="1">
      <alignment horizontal="center" vertical="center"/>
    </xf>
    <xf numFmtId="0" fontId="21" fillId="2" borderId="17" xfId="3" applyFont="1" applyFill="1" applyBorder="1" applyAlignment="1">
      <alignment horizontal="center" vertical="center"/>
    </xf>
    <xf numFmtId="0" fontId="21" fillId="2" borderId="17" xfId="3" applyFont="1" applyFill="1" applyBorder="1" applyAlignment="1">
      <alignment horizontal="left" vertical="center"/>
    </xf>
    <xf numFmtId="0" fontId="26" fillId="2" borderId="0" xfId="3" applyFont="1" applyFill="1" applyAlignment="1">
      <alignment horizontal="center" vertical="center"/>
    </xf>
    <xf numFmtId="0" fontId="21" fillId="2" borderId="0" xfId="1" applyFont="1" applyFill="1" applyAlignment="1">
      <alignment horizontal="center"/>
    </xf>
    <xf numFmtId="0" fontId="21" fillId="2" borderId="0" xfId="1" applyFont="1" applyFill="1"/>
    <xf numFmtId="0" fontId="21" fillId="0" borderId="19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22" xfId="6" applyFont="1" applyBorder="1" applyAlignment="1">
      <alignment horizontal="center" vertical="center"/>
    </xf>
    <xf numFmtId="17" fontId="2" fillId="2" borderId="0" xfId="1" quotePrefix="1" applyNumberFormat="1" applyFill="1"/>
    <xf numFmtId="0" fontId="21" fillId="0" borderId="25" xfId="6" applyFont="1" applyBorder="1" applyAlignment="1">
      <alignment horizontal="center" vertical="center"/>
    </xf>
    <xf numFmtId="0" fontId="21" fillId="0" borderId="58" xfId="6" applyFont="1" applyBorder="1" applyAlignment="1">
      <alignment horizontal="center" vertical="center"/>
    </xf>
    <xf numFmtId="0" fontId="21" fillId="0" borderId="30" xfId="6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3" xfId="3"/>
    <cellStyle name="Normal 3 2" xfId="5"/>
    <cellStyle name="Normal 4" xfId="4"/>
    <cellStyle name="Normal 4 2" xfId="6"/>
    <cellStyle name="Normal 5" xfId="2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2</xdr:row>
      <xdr:rowOff>66675</xdr:rowOff>
    </xdr:from>
    <xdr:to>
      <xdr:col>23</xdr:col>
      <xdr:colOff>600075</xdr:colOff>
      <xdr:row>2</xdr:row>
      <xdr:rowOff>361950</xdr:rowOff>
    </xdr:to>
    <xdr:sp macro="" textlink="">
      <xdr:nvSpPr>
        <xdr:cNvPr id="2" name="Rectangle 19">
          <a:extLst>
            <a:ext uri="{FF2B5EF4-FFF2-40B4-BE49-F238E27FC236}">
              <a16:creationId xmlns:a16="http://schemas.microsoft.com/office/drawing/2014/main" xmlns="" id="{837B6391-DD7F-4A48-8B65-A60CC842DA90}"/>
            </a:ext>
          </a:extLst>
        </xdr:cNvPr>
        <xdr:cNvSpPr>
          <a:spLocks noChangeArrowheads="1"/>
        </xdr:cNvSpPr>
      </xdr:nvSpPr>
      <xdr:spPr bwMode="auto">
        <a:xfrm>
          <a:off x="16506825" y="1066800"/>
          <a:ext cx="457200" cy="2952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69696" mc:Ignorable="a14" a14:legacySpreadsheetColorIndex="5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142875</xdr:colOff>
      <xdr:row>3</xdr:row>
      <xdr:rowOff>66675</xdr:rowOff>
    </xdr:from>
    <xdr:to>
      <xdr:col>23</xdr:col>
      <xdr:colOff>600075</xdr:colOff>
      <xdr:row>3</xdr:row>
      <xdr:rowOff>361950</xdr:rowOff>
    </xdr:to>
    <xdr:sp macro="" textlink="">
      <xdr:nvSpPr>
        <xdr:cNvPr id="3" name="Rectangle 20">
          <a:extLst>
            <a:ext uri="{FF2B5EF4-FFF2-40B4-BE49-F238E27FC236}">
              <a16:creationId xmlns:a16="http://schemas.microsoft.com/office/drawing/2014/main" xmlns="" id="{534EFF52-2539-4DEA-B39D-430C55685E11}"/>
            </a:ext>
          </a:extLst>
        </xdr:cNvPr>
        <xdr:cNvSpPr>
          <a:spLocks noChangeArrowheads="1"/>
        </xdr:cNvSpPr>
      </xdr:nvSpPr>
      <xdr:spPr bwMode="auto">
        <a:xfrm>
          <a:off x="16506825" y="1504950"/>
          <a:ext cx="4572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11</xdr:col>
      <xdr:colOff>457200</xdr:colOff>
      <xdr:row>37</xdr:row>
      <xdr:rowOff>38100</xdr:rowOff>
    </xdr:from>
    <xdr:to>
      <xdr:col>11</xdr:col>
      <xdr:colOff>457200</xdr:colOff>
      <xdr:row>38</xdr:row>
      <xdr:rowOff>33692</xdr:rowOff>
    </xdr:to>
    <xdr:pic>
      <xdr:nvPicPr>
        <xdr:cNvPr id="4" name="Image 44">
          <a:extLst>
            <a:ext uri="{FF2B5EF4-FFF2-40B4-BE49-F238E27FC236}">
              <a16:creationId xmlns:a16="http://schemas.microsoft.com/office/drawing/2014/main" xmlns="" id="{E47C0B2E-BB00-49B4-8C4F-6B9C51AA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315700"/>
          <a:ext cx="0" cy="262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194779</xdr:colOff>
      <xdr:row>6</xdr:row>
      <xdr:rowOff>262433</xdr:rowOff>
    </xdr:from>
    <xdr:to>
      <xdr:col>3</xdr:col>
      <xdr:colOff>644369</xdr:colOff>
      <xdr:row>8</xdr:row>
      <xdr:rowOff>1167</xdr:rowOff>
    </xdr:to>
    <xdr:pic>
      <xdr:nvPicPr>
        <xdr:cNvPr id="5" name="Image 4" descr="MC900411320[1]">
          <a:extLst>
            <a:ext uri="{FF2B5EF4-FFF2-40B4-BE49-F238E27FC236}">
              <a16:creationId xmlns:a16="http://schemas.microsoft.com/office/drawing/2014/main" xmlns="" id="{3A04541C-0AAA-4911-97A7-B2CAD4AE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679" y="2862758"/>
          <a:ext cx="449590" cy="3292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oneCellAnchor>
    <xdr:from>
      <xdr:col>8</xdr:col>
      <xdr:colOff>457200</xdr:colOff>
      <xdr:row>60</xdr:row>
      <xdr:rowOff>0</xdr:rowOff>
    </xdr:from>
    <xdr:ext cx="0" cy="252132"/>
    <xdr:pic>
      <xdr:nvPicPr>
        <xdr:cNvPr id="6" name="Image 44">
          <a:extLst>
            <a:ext uri="{FF2B5EF4-FFF2-40B4-BE49-F238E27FC236}">
              <a16:creationId xmlns:a16="http://schemas.microsoft.com/office/drawing/2014/main" xmlns="" id="{EEC9DAB5-AC33-4478-877D-101AE915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5878175"/>
          <a:ext cx="0" cy="25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19</xdr:col>
      <xdr:colOff>688217</xdr:colOff>
      <xdr:row>55</xdr:row>
      <xdr:rowOff>63950</xdr:rowOff>
    </xdr:from>
    <xdr:to>
      <xdr:col>22</xdr:col>
      <xdr:colOff>608920</xdr:colOff>
      <xdr:row>59</xdr:row>
      <xdr:rowOff>111578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xmlns="" id="{D60C67D5-F08D-0776-DB63-B58731316465}"/>
            </a:ext>
          </a:extLst>
        </xdr:cNvPr>
        <xdr:cNvGrpSpPr/>
      </xdr:nvGrpSpPr>
      <xdr:grpSpPr>
        <a:xfrm>
          <a:off x="13823192" y="14942000"/>
          <a:ext cx="2321003" cy="847728"/>
          <a:chOff x="8389860" y="12732200"/>
          <a:chExt cx="2329167" cy="864056"/>
        </a:xfrm>
      </xdr:grpSpPr>
      <xdr:pic>
        <xdr:nvPicPr>
          <xdr:cNvPr id="8" name="Image 7" descr="MC900411320[1]">
            <a:extLst>
              <a:ext uri="{FF2B5EF4-FFF2-40B4-BE49-F238E27FC236}">
                <a16:creationId xmlns:a16="http://schemas.microsoft.com/office/drawing/2014/main" xmlns="" id="{C3508E1A-E991-464B-94DD-A9D3F99125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9860" y="12820160"/>
            <a:ext cx="413873" cy="3518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</xdr:pic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xmlns="" id="{478762FC-6C0E-4121-AF70-32DD6026E62E}"/>
              </a:ext>
            </a:extLst>
          </xdr:cNvPr>
          <xdr:cNvSpPr txBox="1"/>
        </xdr:nvSpPr>
        <xdr:spPr>
          <a:xfrm>
            <a:off x="8626929" y="12732200"/>
            <a:ext cx="2092098" cy="8640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300" b="1"/>
              <a:t>Largeur fabrication = </a:t>
            </a:r>
          </a:p>
          <a:p>
            <a:pPr algn="ctr"/>
            <a:r>
              <a:rPr lang="fr-FR" sz="1300" b="1"/>
              <a:t>Largeur entre tapées</a:t>
            </a:r>
          </a:p>
        </xdr:txBody>
      </xdr:sp>
    </xdr:grpSp>
    <xdr:clientData/>
  </xdr:twoCellAnchor>
  <xdr:twoCellAnchor editAs="oneCell">
    <xdr:from>
      <xdr:col>0</xdr:col>
      <xdr:colOff>154782</xdr:colOff>
      <xdr:row>34</xdr:row>
      <xdr:rowOff>166684</xdr:rowOff>
    </xdr:from>
    <xdr:to>
      <xdr:col>2</xdr:col>
      <xdr:colOff>263622</xdr:colOff>
      <xdr:row>50</xdr:row>
      <xdr:rowOff>149381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F89E2227-8A6F-487F-A6A9-54C10C0A6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19" t="14883" r="45688" b="17313"/>
        <a:stretch/>
      </xdr:blipFill>
      <xdr:spPr>
        <a:xfrm>
          <a:off x="154782" y="10596559"/>
          <a:ext cx="1356615" cy="3430747"/>
        </a:xfrm>
        <a:prstGeom prst="rect">
          <a:avLst/>
        </a:prstGeom>
      </xdr:spPr>
    </xdr:pic>
    <xdr:clientData/>
  </xdr:twoCellAnchor>
  <xdr:twoCellAnchor editAs="oneCell">
    <xdr:from>
      <xdr:col>2</xdr:col>
      <xdr:colOff>76737</xdr:colOff>
      <xdr:row>34</xdr:row>
      <xdr:rowOff>59531</xdr:rowOff>
    </xdr:from>
    <xdr:to>
      <xdr:col>4</xdr:col>
      <xdr:colOff>156329</xdr:colOff>
      <xdr:row>50</xdr:row>
      <xdr:rowOff>156845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E580E2F2-65CA-42A6-AA85-C10829CB3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22" t="13939" r="38180" b="15423"/>
        <a:stretch/>
      </xdr:blipFill>
      <xdr:spPr>
        <a:xfrm>
          <a:off x="1324512" y="10489406"/>
          <a:ext cx="1403567" cy="3545364"/>
        </a:xfrm>
        <a:prstGeom prst="rect">
          <a:avLst/>
        </a:prstGeom>
      </xdr:spPr>
    </xdr:pic>
    <xdr:clientData/>
  </xdr:twoCellAnchor>
  <xdr:twoCellAnchor editAs="oneCell">
    <xdr:from>
      <xdr:col>4</xdr:col>
      <xdr:colOff>535764</xdr:colOff>
      <xdr:row>35</xdr:row>
      <xdr:rowOff>119068</xdr:rowOff>
    </xdr:from>
    <xdr:to>
      <xdr:col>6</xdr:col>
      <xdr:colOff>682449</xdr:colOff>
      <xdr:row>50</xdr:row>
      <xdr:rowOff>74617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30805BBE-19B7-4983-9D9E-CDFEAD83B7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28" t="22680" r="48864" b="16605"/>
        <a:stretch/>
      </xdr:blipFill>
      <xdr:spPr>
        <a:xfrm>
          <a:off x="3107514" y="10891843"/>
          <a:ext cx="1137285" cy="3060699"/>
        </a:xfrm>
        <a:prstGeom prst="rect">
          <a:avLst/>
        </a:prstGeom>
      </xdr:spPr>
    </xdr:pic>
    <xdr:clientData/>
  </xdr:twoCellAnchor>
  <xdr:twoCellAnchor>
    <xdr:from>
      <xdr:col>4</xdr:col>
      <xdr:colOff>186690</xdr:colOff>
      <xdr:row>52</xdr:row>
      <xdr:rowOff>155255</xdr:rowOff>
    </xdr:from>
    <xdr:to>
      <xdr:col>7</xdr:col>
      <xdr:colOff>412909</xdr:colOff>
      <xdr:row>58</xdr:row>
      <xdr:rowOff>28576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xmlns="" id="{0AEDF1C7-E592-487D-BB81-86F1F86D08AD}"/>
            </a:ext>
          </a:extLst>
        </xdr:cNvPr>
        <xdr:cNvSpPr txBox="1"/>
      </xdr:nvSpPr>
      <xdr:spPr>
        <a:xfrm>
          <a:off x="2758440" y="14433230"/>
          <a:ext cx="1921669" cy="10734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300" b="1">
              <a:latin typeface="Arial" panose="020B0604020202020204" pitchFamily="34" charset="0"/>
              <a:cs typeface="Arial" panose="020B0604020202020204" pitchFamily="34" charset="0"/>
            </a:rPr>
            <a:t>Disposition 4</a:t>
          </a:r>
        </a:p>
        <a:p>
          <a:pPr algn="ctr"/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Pose dans coffre tunnel</a:t>
          </a:r>
        </a:p>
        <a:p>
          <a:pPr algn="ctr"/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000">
              <a:latin typeface="Arial" panose="020B0604020202020204" pitchFamily="34" charset="0"/>
              <a:cs typeface="Arial" panose="020B0604020202020204" pitchFamily="34" charset="0"/>
            </a:rPr>
            <a:t>Utilisation</a:t>
          </a:r>
          <a:r>
            <a:rPr lang="fr-FR" sz="1000" baseline="0">
              <a:latin typeface="Arial" panose="020B0604020202020204" pitchFamily="34" charset="0"/>
              <a:cs typeface="Arial" panose="020B0604020202020204" pitchFamily="34" charset="0"/>
            </a:rPr>
            <a:t> des butées invisibles</a:t>
          </a:r>
        </a:p>
        <a:p>
          <a:pPr algn="ctr"/>
          <a:r>
            <a:rPr lang="fr-FR" sz="1000" baseline="0">
              <a:latin typeface="Arial" panose="020B0604020202020204" pitchFamily="34" charset="0"/>
              <a:cs typeface="Arial" panose="020B0604020202020204" pitchFamily="34" charset="0"/>
            </a:rPr>
            <a:t>(Hauteur coulisses = HT + 30)</a:t>
          </a:r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537211</xdr:colOff>
      <xdr:row>52</xdr:row>
      <xdr:rowOff>83344</xdr:rowOff>
    </xdr:from>
    <xdr:to>
      <xdr:col>10</xdr:col>
      <xdr:colOff>227648</xdr:colOff>
      <xdr:row>57</xdr:row>
      <xdr:rowOff>95250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xmlns="" id="{8EEF3274-29BA-444B-9E23-BBADB3789C31}"/>
            </a:ext>
          </a:extLst>
        </xdr:cNvPr>
        <xdr:cNvSpPr txBox="1"/>
      </xdr:nvSpPr>
      <xdr:spPr>
        <a:xfrm>
          <a:off x="4804411" y="14361319"/>
          <a:ext cx="2290762" cy="1012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300" b="1">
              <a:latin typeface="Arial" panose="020B0604020202020204" pitchFamily="34" charset="0"/>
              <a:cs typeface="Arial" panose="020B0604020202020204" pitchFamily="34" charset="0"/>
            </a:rPr>
            <a:t>Disposition 5</a:t>
          </a:r>
        </a:p>
        <a:p>
          <a:pPr algn="ctr"/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Pose enroulement extérieur</a:t>
          </a:r>
        </a:p>
        <a:p>
          <a:pPr algn="ctr"/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000">
              <a:latin typeface="Arial" panose="020B0604020202020204" pitchFamily="34" charset="0"/>
              <a:cs typeface="Arial" panose="020B0604020202020204" pitchFamily="34" charset="0"/>
            </a:rPr>
            <a:t>Utilisation</a:t>
          </a:r>
          <a:r>
            <a:rPr lang="fr-FR" sz="1000" baseline="0">
              <a:latin typeface="Arial" panose="020B0604020202020204" pitchFamily="34" charset="0"/>
              <a:cs typeface="Arial" panose="020B0604020202020204" pitchFamily="34" charset="0"/>
            </a:rPr>
            <a:t> des butées invisibles</a:t>
          </a:r>
        </a:p>
      </xdr:txBody>
    </xdr:sp>
    <xdr:clientData/>
  </xdr:twoCellAnchor>
  <xdr:twoCellAnchor>
    <xdr:from>
      <xdr:col>0</xdr:col>
      <xdr:colOff>314325</xdr:colOff>
      <xdr:row>52</xdr:row>
      <xdr:rowOff>161926</xdr:rowOff>
    </xdr:from>
    <xdr:to>
      <xdr:col>3</xdr:col>
      <xdr:colOff>159543</xdr:colOff>
      <xdr:row>57</xdr:row>
      <xdr:rowOff>106681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xmlns="" id="{90B0F910-8A5F-4C13-A2BA-A02E22B37E08}"/>
            </a:ext>
          </a:extLst>
        </xdr:cNvPr>
        <xdr:cNvSpPr txBox="1"/>
      </xdr:nvSpPr>
      <xdr:spPr>
        <a:xfrm>
          <a:off x="314325" y="14439901"/>
          <a:ext cx="1712118" cy="944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300" b="1">
              <a:latin typeface="Arial" panose="020B0604020202020204" pitchFamily="34" charset="0"/>
              <a:cs typeface="Arial" panose="020B0604020202020204" pitchFamily="34" charset="0"/>
            </a:rPr>
            <a:t>Disposition 1</a:t>
          </a:r>
        </a:p>
        <a:p>
          <a:pPr algn="ctr"/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Pose en</a:t>
          </a:r>
          <a:r>
            <a:rPr lang="fr-FR" sz="1100" baseline="0">
              <a:latin typeface="Arial" panose="020B0604020202020204" pitchFamily="34" charset="0"/>
              <a:cs typeface="Arial" panose="020B0604020202020204" pitchFamily="34" charset="0"/>
            </a:rPr>
            <a:t> comble ou coffre menuisé</a:t>
          </a:r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000">
              <a:latin typeface="Arial" panose="020B0604020202020204" pitchFamily="34" charset="0"/>
              <a:cs typeface="Arial" panose="020B0604020202020204" pitchFamily="34" charset="0"/>
            </a:rPr>
            <a:t>Utilisation</a:t>
          </a:r>
          <a:r>
            <a:rPr lang="fr-FR" sz="1000" baseline="0">
              <a:latin typeface="Arial" panose="020B0604020202020204" pitchFamily="34" charset="0"/>
              <a:cs typeface="Arial" panose="020B0604020202020204" pitchFamily="34" charset="0"/>
            </a:rPr>
            <a:t> des butées de linteau</a:t>
          </a:r>
        </a:p>
      </xdr:txBody>
    </xdr:sp>
    <xdr:clientData/>
  </xdr:twoCellAnchor>
  <xdr:twoCellAnchor editAs="oneCell">
    <xdr:from>
      <xdr:col>8</xdr:col>
      <xdr:colOff>2</xdr:colOff>
      <xdr:row>34</xdr:row>
      <xdr:rowOff>190499</xdr:rowOff>
    </xdr:from>
    <xdr:to>
      <xdr:col>9</xdr:col>
      <xdr:colOff>415491</xdr:colOff>
      <xdr:row>50</xdr:row>
      <xdr:rowOff>115886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F371F6A3-4DD2-4786-B24C-348B397E1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17" t="5197" r="65317" b="18259"/>
        <a:stretch/>
      </xdr:blipFill>
      <xdr:spPr>
        <a:xfrm>
          <a:off x="5267327" y="10620374"/>
          <a:ext cx="1120339" cy="3373437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457200</xdr:colOff>
      <xdr:row>40</xdr:row>
      <xdr:rowOff>38100</xdr:rowOff>
    </xdr:from>
    <xdr:to>
      <xdr:col>21</xdr:col>
      <xdr:colOff>457200</xdr:colOff>
      <xdr:row>41</xdr:row>
      <xdr:rowOff>109893</xdr:rowOff>
    </xdr:to>
    <xdr:pic>
      <xdr:nvPicPr>
        <xdr:cNvPr id="17" name="Image 44">
          <a:extLst>
            <a:ext uri="{FF2B5EF4-FFF2-40B4-BE49-F238E27FC236}">
              <a16:creationId xmlns:a16="http://schemas.microsoft.com/office/drawing/2014/main" xmlns="" id="{7BF2DE11-721F-4864-9048-A6F539F20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0475" y="11963400"/>
          <a:ext cx="0" cy="262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457200</xdr:colOff>
      <xdr:row>40</xdr:row>
      <xdr:rowOff>38100</xdr:rowOff>
    </xdr:from>
    <xdr:to>
      <xdr:col>21</xdr:col>
      <xdr:colOff>457200</xdr:colOff>
      <xdr:row>41</xdr:row>
      <xdr:rowOff>110528</xdr:rowOff>
    </xdr:to>
    <xdr:pic>
      <xdr:nvPicPr>
        <xdr:cNvPr id="18" name="Image 44">
          <a:extLst>
            <a:ext uri="{FF2B5EF4-FFF2-40B4-BE49-F238E27FC236}">
              <a16:creationId xmlns:a16="http://schemas.microsoft.com/office/drawing/2014/main" xmlns="" id="{4DF6FE44-03C1-4221-8403-621E8C25C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0475" y="11963400"/>
          <a:ext cx="0" cy="262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314325</xdr:rowOff>
    </xdr:from>
    <xdr:to>
      <xdr:col>4</xdr:col>
      <xdr:colOff>353220</xdr:colOff>
      <xdr:row>3</xdr:row>
      <xdr:rowOff>114300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14325"/>
          <a:ext cx="2448720" cy="12382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ercial\Marketing\Produits\Maine%20Clotures\Volet%20roulant\2025%20-%20Volets%20roulants\Copie%20de%20TARIF%20PROTECTIONS%20SOLAIRES%202025%20-%20V1%20MAINE%20CLOTUR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ERCIAL\TARIFS\TARIFS%20GENERAUX\_PR\Etude%202023\PR_ALLEGRO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aramètresCOFF"/>
      <sheetName val="Paramètres NEYO"/>
      <sheetName val="Histo"/>
      <sheetName val="Table Matière"/>
      <sheetName val="Page de garde"/>
      <sheetName val="Eco-contributions"/>
      <sheetName val="Origine France G. et certif NF"/>
      <sheetName val="Info Resistance au vent"/>
      <sheetName val="Info Resistance au vent (2)"/>
      <sheetName val="Info Resistance au vent (3)"/>
      <sheetName val="TARIFG NEYO"/>
      <sheetName val="Descriptif NEYO"/>
      <sheetName val="NEYO Solaire io"/>
      <sheetName val="NEYO Radio io"/>
      <sheetName val="Couleurs NEYO"/>
      <sheetName val="Descriptif EVEIL Reno"/>
      <sheetName val="ALLEGRO Reno 8 PVC TG"/>
      <sheetName val="EVEIL Reno 8 PVC IO"/>
      <sheetName val="ALLEGRO Reno 11 PVC TG"/>
      <sheetName val="EVEIL Reno 11 PVC IO"/>
      <sheetName val="ALLEGRO Reno 8 ALU TG"/>
      <sheetName val="EVEIL Reno 8 ALU IO"/>
      <sheetName val="ALLEGRO Reno 11 ALU TG"/>
      <sheetName val="EVEIL Reno 11 ALU IO"/>
      <sheetName val="Infos ALU Micro Perforé"/>
      <sheetName val="ALLEGRO Reno ALU Micro Perf TG"/>
      <sheetName val="EVEIL Reno ALU Micro Perf IO"/>
      <sheetName val="Option EVEIL Reno"/>
      <sheetName val="Option Reno Moustiquaire"/>
      <sheetName val="Nuancier EVEIL Reno"/>
      <sheetName val="Nuancier Options EVEIL Reno"/>
      <sheetName val="Descriptif EVEIL Linteau"/>
      <sheetName val="LINTEAU FIBRE PVC 11 TG"/>
      <sheetName val="LINTEAU ENDUIT PVC 11"/>
      <sheetName val="LINTEAU FIBRE PVC 14 TG"/>
      <sheetName val="LINTEAU ENDUIT PVC 14"/>
      <sheetName val="LINTEAU FIBRE ALU 8 TG"/>
      <sheetName val="LINTEAU ENDUIT ALU 8"/>
      <sheetName val="LINTEAU FIBRE ALU 11 TG"/>
      <sheetName val="LINTEAU ENDUIT ALU 11"/>
      <sheetName val="LINTEAU FIBRE ALU 12 TG"/>
      <sheetName val="LINTEAU ENDUIT ALU 12"/>
      <sheetName val="LINTEAU FIBRE ALU Micro Perf TG"/>
      <sheetName val="LINTEAU ENDUIT ALU Micro Perf."/>
      <sheetName val="LINTEAU BRIQUE PVC 11 TG"/>
      <sheetName val="LINTEAU BRIQUE PVC 11"/>
      <sheetName val="LINTEAU BRIQUE PVC 14 TG"/>
      <sheetName val="LINTEAU BRIQUE PVC 14"/>
      <sheetName val="LINTEAU BRIQUE ALU 8 TG"/>
      <sheetName val="LINTEAU BRIQUE ALU 8"/>
      <sheetName val="LINTEAU BRIQUE ALU 11 TG"/>
      <sheetName val="LINTEAU BRIQUE ALU 11"/>
      <sheetName val="LINTEAU BRIQUE ALU 12 TG"/>
      <sheetName val="LINTEAU BRIQUE ALU 12"/>
      <sheetName val="LINTEAU BRIQUE ALUMicroPerf TG "/>
      <sheetName val="LINTEAU BRIQUE ALU Micro Perf"/>
      <sheetName val="EQUIP LINTEAU PVC 11 TG"/>
      <sheetName val="EQUIP LINTEAU PVC 11"/>
      <sheetName val="EQUIP LINTEAU PVC 14 TG"/>
      <sheetName val="EQUIP LINTEAU PVC 14"/>
      <sheetName val="EQUIP LINTEAU ALU 8 TG"/>
      <sheetName val="EQUIP LINTEAU ALU 8"/>
      <sheetName val="EQUIP LINTEAU ALU 8-11 TG"/>
      <sheetName val="EQUIP LINTEAU ALU 8-11"/>
      <sheetName val="EQUIP LINTEAU ALU 12 TG"/>
      <sheetName val="EQUIP LINTEAU ALU 12"/>
      <sheetName val="EQUIP LINTEAU ALU Micro Perf TG"/>
      <sheetName val="EQUIP LINTEAU ALU Micro Per"/>
      <sheetName val="LINTEAU VIDE TG"/>
      <sheetName val="LINTEAU VIDE"/>
      <sheetName val="1-2 LINTEAU VIDE TG "/>
      <sheetName val="1-2 LINTEAU VIDE"/>
      <sheetName val="Option LINTEAU"/>
      <sheetName val="Descriptif COFFRE MENUISE"/>
      <sheetName val="MENUISE EQUIPE PVC 11"/>
      <sheetName val="MENUISE EQUIPE ALU 8"/>
      <sheetName val="MENUISE EQUIPE ALU 11"/>
      <sheetName val="MENUISE EQUIPE ALU 12"/>
      <sheetName val="MENUISE EQUIPE ALU Micro Per"/>
      <sheetName val="COFFRE MENUISE VIDE"/>
      <sheetName val="TONGA TG"/>
      <sheetName val="Options COFFRE MENUISE"/>
      <sheetName val="Descriptif EVEIL Optimo"/>
      <sheetName val="ALLEGRO Optimo 8 PVC TG"/>
      <sheetName val="EVEIL Optimo 8 PVC"/>
      <sheetName val="ALLEGRO Optimo 11 PVC TG"/>
      <sheetName val="EVEIL Optimo 11 PVC"/>
      <sheetName val="ALLEGRO Optimo 8 ALU TG"/>
      <sheetName val="EVEIL Optimo 8 ALU"/>
      <sheetName val="ALLEGRO Optimo 11 ALU TG"/>
      <sheetName val="EVEIL Optimo 11 ALU"/>
      <sheetName val="ALLEGRO Optimo ALU Micro Pe TG"/>
      <sheetName val="EVEIL Optimo ALU Micro Per"/>
      <sheetName val="ALLEGRO Optimo 12 ALU TG"/>
      <sheetName val="EVEIL Optimo 12 ALU"/>
      <sheetName val="Descriptif EVEIL Tableau"/>
      <sheetName val="ALLEGRO Tableau 8 PVC TG"/>
      <sheetName val="EVEIL Tableau 8 PVC"/>
      <sheetName val="ALLEGRO Tableau 11 PVC TG"/>
      <sheetName val="EVEIL Tableau 11 PVC"/>
      <sheetName val="ALLEGRO Tableau 8 ALU TG"/>
      <sheetName val="EVEIL Tableau 8 ALU"/>
      <sheetName val="ALLEGRO Tableau 11 ALU TG"/>
      <sheetName val="EVEIL Tableau 11 ALU"/>
      <sheetName val="ALLEGRO Tableau ALUMicroPer TG"/>
      <sheetName val="EVEIL Tableau ALU Micro Perfo"/>
      <sheetName val="Descriptif EVEIL Protherma"/>
      <sheetName val="ALLEGRO Protherma 8 PVC TG"/>
      <sheetName val="EVEIL Protherma 8 PVC"/>
      <sheetName val="ALLEGRO Protherma 11 PVC TG"/>
      <sheetName val="EVEIL Protherma 11 PVC"/>
      <sheetName val="ALLEGRO Protherma 8 ALU TG"/>
      <sheetName val="EVEIL Protherma 8 ALU"/>
      <sheetName val="ALLEGRO Protherma 11 ALU TG"/>
      <sheetName val="EVEIL Protherma 11 ALU"/>
      <sheetName val="ALLEGRO Protherma ALUMicroPerTG"/>
      <sheetName val="EVEIL Protherma ALU Micro Per"/>
      <sheetName val="Option Protherma Moustiquaire"/>
      <sheetName val="EVEIL Nuancier Coulisses + LF"/>
      <sheetName val="EVEIL Nuancier tablier"/>
      <sheetName val="Axes Motorisés Abaque 1"/>
      <sheetName val="Axes Motorisés Abaque 1 io"/>
      <sheetName val="Axes Motorisés Abaque 2"/>
      <sheetName val="Axes Motorisés Abaque 2 io"/>
      <sheetName val="Kits Motorisation Histo"/>
      <sheetName val="Kits Motorisation io"/>
      <sheetName val="Pièces détachées TG"/>
      <sheetName val="Pièces détachées"/>
      <sheetName val="Page de garde Automatismes"/>
      <sheetName val="Somfy Filaire"/>
      <sheetName val="Somfy RTS"/>
      <sheetName val="Somfy io"/>
      <sheetName val="Somfy io suite"/>
      <sheetName val="Somfy AMY"/>
      <sheetName val="Simu"/>
      <sheetName val="Simu BHz"/>
      <sheetName val="Deltadore"/>
      <sheetName val="MAINE CLOTURES"/>
      <sheetName val="Page de garde COMMANDES"/>
      <sheetName val="COMMANDE Screen Zip NEYO"/>
      <sheetName val="COMMANDE EVEIL Réno"/>
      <sheetName val="COMMANDE EVEIL Linteau"/>
      <sheetName val="COMMANDE Equipement de Coffre"/>
      <sheetName val="COMMANDE LINTEAU Vide"/>
      <sheetName val="COMMANDE COFFRE MENUISE VIDE"/>
      <sheetName val="COMMANDE COFFRE MENUISE EQUIPE"/>
      <sheetName val="COMMANDE EVEIL Optimo"/>
      <sheetName val="COMMANDE EVEIL Tableau"/>
      <sheetName val="COMMANDE EVEIL Protherma"/>
      <sheetName val="COMMANDE Axe motorisé"/>
      <sheetName val="COMMANDE Kit Motorisation"/>
      <sheetName val="CDE kit motorisation2"/>
      <sheetName val="CGV"/>
      <sheetName val="LISTES"/>
      <sheetName val="LISTES NEYO"/>
    </sheetNames>
    <sheetDataSet>
      <sheetData sheetId="0">
        <row r="3">
          <cell r="E3" t="str">
            <v>Version 03/2025</v>
          </cell>
        </row>
        <row r="5">
          <cell r="C5">
            <v>0</v>
          </cell>
        </row>
        <row r="7">
          <cell r="C7">
            <v>1</v>
          </cell>
        </row>
        <row r="9">
          <cell r="C9">
            <v>1</v>
          </cell>
          <cell r="N9">
            <v>68.5</v>
          </cell>
        </row>
        <row r="10">
          <cell r="N10">
            <v>73</v>
          </cell>
        </row>
        <row r="16">
          <cell r="K16">
            <v>0</v>
          </cell>
        </row>
        <row r="22">
          <cell r="K22">
            <v>0</v>
          </cell>
        </row>
        <row r="24">
          <cell r="N24">
            <v>112</v>
          </cell>
        </row>
        <row r="25">
          <cell r="K25">
            <v>0</v>
          </cell>
          <cell r="N25">
            <v>137</v>
          </cell>
        </row>
        <row r="30">
          <cell r="N30">
            <v>260</v>
          </cell>
        </row>
        <row r="31">
          <cell r="K31">
            <v>0</v>
          </cell>
        </row>
        <row r="40">
          <cell r="D40">
            <v>59</v>
          </cell>
        </row>
        <row r="142">
          <cell r="F142">
            <v>55</v>
          </cell>
        </row>
        <row r="149">
          <cell r="F149">
            <v>60</v>
          </cell>
        </row>
        <row r="162">
          <cell r="F162">
            <v>60</v>
          </cell>
        </row>
        <row r="179">
          <cell r="F179">
            <v>63</v>
          </cell>
        </row>
        <row r="180">
          <cell r="F180">
            <v>63</v>
          </cell>
        </row>
        <row r="184">
          <cell r="F184">
            <v>38.5</v>
          </cell>
        </row>
        <row r="185">
          <cell r="F185">
            <v>38.5</v>
          </cell>
        </row>
        <row r="186">
          <cell r="F186">
            <v>48</v>
          </cell>
        </row>
      </sheetData>
      <sheetData sheetId="1"/>
      <sheetData sheetId="2">
        <row r="21">
          <cell r="C21">
            <v>0.27</v>
          </cell>
        </row>
      </sheetData>
      <sheetData sheetId="3"/>
      <sheetData sheetId="4"/>
      <sheetData sheetId="5"/>
      <sheetData sheetId="6">
        <row r="20">
          <cell r="E20">
            <v>0.23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2">
          <cell r="B2" t="str">
            <v>T</v>
          </cell>
          <cell r="C2" t="str">
            <v>PCA</v>
          </cell>
          <cell r="F2">
            <v>1</v>
          </cell>
          <cell r="G2">
            <v>1</v>
          </cell>
          <cell r="H2">
            <v>137</v>
          </cell>
          <cell r="N2" t="str">
            <v>9016S</v>
          </cell>
          <cell r="U2">
            <v>9016</v>
          </cell>
          <cell r="AG2">
            <v>8</v>
          </cell>
          <cell r="AI2">
            <v>11</v>
          </cell>
          <cell r="AJ2" t="str">
            <v>PVC</v>
          </cell>
          <cell r="AL2">
            <v>9016</v>
          </cell>
          <cell r="AO2">
            <v>9016</v>
          </cell>
          <cell r="AQ2" t="str">
            <v>9016S</v>
          </cell>
          <cell r="AR2">
            <v>9016</v>
          </cell>
          <cell r="AS2">
            <v>9016</v>
          </cell>
          <cell r="AV2" t="str">
            <v>M</v>
          </cell>
          <cell r="AW2" t="str">
            <v>M</v>
          </cell>
          <cell r="AY2" t="str">
            <v>M</v>
          </cell>
          <cell r="BE2" t="str">
            <v>G</v>
          </cell>
          <cell r="BF2" t="str">
            <v>F</v>
          </cell>
          <cell r="BG2" t="str">
            <v>F</v>
          </cell>
          <cell r="BH2" t="str">
            <v>F</v>
          </cell>
          <cell r="BI2" t="str">
            <v>SOL</v>
          </cell>
          <cell r="BK2" t="str">
            <v>6 N</v>
          </cell>
          <cell r="BN2" t="str">
            <v>Canal N°1</v>
          </cell>
          <cell r="BP2" t="str">
            <v>A</v>
          </cell>
          <cell r="BV2" t="str">
            <v>A</v>
          </cell>
          <cell r="CJ2" t="str">
            <v>FIBRE</v>
          </cell>
          <cell r="CL2" t="str">
            <v>FIXOLITE</v>
          </cell>
        </row>
        <row r="3">
          <cell r="B3" t="str">
            <v>E</v>
          </cell>
          <cell r="C3" t="str">
            <v>QRA</v>
          </cell>
          <cell r="F3">
            <v>2</v>
          </cell>
          <cell r="G3">
            <v>3</v>
          </cell>
          <cell r="H3">
            <v>150</v>
          </cell>
          <cell r="N3" t="str">
            <v>1015S</v>
          </cell>
          <cell r="U3">
            <v>7035</v>
          </cell>
          <cell r="AG3">
            <v>11</v>
          </cell>
          <cell r="AI3">
            <v>14</v>
          </cell>
          <cell r="AJ3" t="str">
            <v>ALU</v>
          </cell>
          <cell r="AL3">
            <v>1015</v>
          </cell>
          <cell r="AO3">
            <v>7016</v>
          </cell>
          <cell r="AQ3" t="str">
            <v>1015S</v>
          </cell>
          <cell r="AR3">
            <v>1015</v>
          </cell>
          <cell r="AS3">
            <v>1015</v>
          </cell>
          <cell r="AV3" t="str">
            <v>T</v>
          </cell>
          <cell r="AW3" t="str">
            <v>T</v>
          </cell>
          <cell r="AY3" t="str">
            <v>T</v>
          </cell>
          <cell r="BE3" t="str">
            <v>D</v>
          </cell>
          <cell r="BF3" t="str">
            <v>R</v>
          </cell>
          <cell r="BG3" t="str">
            <v>R</v>
          </cell>
          <cell r="BH3" t="str">
            <v>TE</v>
          </cell>
          <cell r="BK3" t="str">
            <v>10  N</v>
          </cell>
          <cell r="BL3" t="str">
            <v>0</v>
          </cell>
          <cell r="BN3" t="str">
            <v>Canal N°2</v>
          </cell>
          <cell r="BP3" t="str">
            <v>B</v>
          </cell>
          <cell r="BV3" t="str">
            <v>R40</v>
          </cell>
          <cell r="CJ3" t="str">
            <v>BRIQUE</v>
          </cell>
          <cell r="CL3" t="str">
            <v>UNIVERSEL</v>
          </cell>
        </row>
        <row r="4">
          <cell r="C4" t="str">
            <v>PCP</v>
          </cell>
          <cell r="F4">
            <v>3</v>
          </cell>
          <cell r="H4">
            <v>165</v>
          </cell>
          <cell r="N4" t="str">
            <v>5003S</v>
          </cell>
          <cell r="U4">
            <v>1015</v>
          </cell>
          <cell r="AG4">
            <v>12</v>
          </cell>
          <cell r="AL4">
            <v>6005</v>
          </cell>
          <cell r="AO4">
            <v>1015</v>
          </cell>
          <cell r="AQ4" t="str">
            <v>3004S</v>
          </cell>
          <cell r="AR4">
            <v>3004</v>
          </cell>
          <cell r="AS4">
            <v>3004</v>
          </cell>
          <cell r="AV4" t="str">
            <v>D</v>
          </cell>
          <cell r="AW4" t="str">
            <v>D</v>
          </cell>
          <cell r="BF4" t="str">
            <v>I</v>
          </cell>
          <cell r="BG4" t="str">
            <v>BHZ</v>
          </cell>
          <cell r="BH4" t="str">
            <v>TP</v>
          </cell>
          <cell r="BK4" t="str">
            <v>20 N</v>
          </cell>
          <cell r="BL4" t="str">
            <v>IN</v>
          </cell>
          <cell r="BN4" t="str">
            <v>Canal N°3</v>
          </cell>
          <cell r="BP4" t="str">
            <v>C</v>
          </cell>
          <cell r="BV4" t="str">
            <v>R55</v>
          </cell>
          <cell r="CL4" t="str">
            <v>COFFRELITE</v>
          </cell>
        </row>
        <row r="5">
          <cell r="B5" t="str">
            <v>V2023-04</v>
          </cell>
          <cell r="H5">
            <v>180</v>
          </cell>
          <cell r="N5" t="str">
            <v>6021S</v>
          </cell>
          <cell r="U5">
            <v>7016</v>
          </cell>
          <cell r="AG5" t="str">
            <v>MPE</v>
          </cell>
          <cell r="AL5">
            <v>7016</v>
          </cell>
          <cell r="AO5">
            <v>3004</v>
          </cell>
          <cell r="AQ5" t="str">
            <v>7016S</v>
          </cell>
          <cell r="AR5">
            <v>5003</v>
          </cell>
          <cell r="AS5">
            <v>6005</v>
          </cell>
          <cell r="AV5" t="str">
            <v>G</v>
          </cell>
          <cell r="AW5" t="str">
            <v>C</v>
          </cell>
          <cell r="BF5" t="str">
            <v>RS</v>
          </cell>
          <cell r="BG5" t="str">
            <v>SOL</v>
          </cell>
          <cell r="BK5" t="str">
            <v>30 N</v>
          </cell>
          <cell r="BL5" t="str">
            <v>I80</v>
          </cell>
          <cell r="BN5" t="str">
            <v>Canal N°4</v>
          </cell>
          <cell r="BP5" t="str">
            <v>D</v>
          </cell>
          <cell r="BV5" t="str">
            <v>TAB</v>
          </cell>
        </row>
        <row r="6">
          <cell r="H6">
            <v>205</v>
          </cell>
          <cell r="N6" t="str">
            <v>7016S</v>
          </cell>
          <cell r="AL6">
            <v>8019</v>
          </cell>
          <cell r="AO6">
            <v>6005</v>
          </cell>
          <cell r="AQ6" t="str">
            <v>7035S</v>
          </cell>
          <cell r="AR6">
            <v>6005</v>
          </cell>
          <cell r="AS6">
            <v>6021</v>
          </cell>
          <cell r="AV6" t="str">
            <v>C</v>
          </cell>
          <cell r="BF6" t="str">
            <v>RSH</v>
          </cell>
          <cell r="BL6" t="str">
            <v>IS</v>
          </cell>
          <cell r="BN6" t="str">
            <v>Canal N°5</v>
          </cell>
          <cell r="BP6" t="str">
            <v>E</v>
          </cell>
        </row>
        <row r="7">
          <cell r="N7" t="str">
            <v>7022S</v>
          </cell>
          <cell r="AL7">
            <v>9005</v>
          </cell>
          <cell r="AO7">
            <v>7022</v>
          </cell>
          <cell r="AQ7" t="str">
            <v>9007T</v>
          </cell>
          <cell r="AR7">
            <v>6021</v>
          </cell>
          <cell r="AS7">
            <v>7016</v>
          </cell>
          <cell r="AV7" t="str">
            <v>TD</v>
          </cell>
          <cell r="BF7" t="str">
            <v>SOL</v>
          </cell>
          <cell r="BL7" t="str">
            <v>SIB</v>
          </cell>
          <cell r="BP7" t="str">
            <v>F</v>
          </cell>
        </row>
        <row r="8">
          <cell r="N8" t="str">
            <v>7035S</v>
          </cell>
          <cell r="AL8">
            <v>9006</v>
          </cell>
          <cell r="AO8">
            <v>7035</v>
          </cell>
          <cell r="AQ8" t="str">
            <v>G2900S</v>
          </cell>
          <cell r="AR8">
            <v>7016</v>
          </cell>
          <cell r="AS8">
            <v>7022</v>
          </cell>
          <cell r="BF8" t="str">
            <v>SOLI</v>
          </cell>
          <cell r="BL8" t="str">
            <v>SUIB</v>
          </cell>
          <cell r="BP8" t="str">
            <v>SANS</v>
          </cell>
        </row>
        <row r="9">
          <cell r="N9" t="str">
            <v>390S</v>
          </cell>
          <cell r="AO9">
            <v>8019</v>
          </cell>
          <cell r="AQ9" t="str">
            <v>N2100S</v>
          </cell>
          <cell r="AR9">
            <v>7022</v>
          </cell>
          <cell r="AS9">
            <v>7030</v>
          </cell>
          <cell r="BF9" t="str">
            <v>SOLRS</v>
          </cell>
          <cell r="BL9" t="str">
            <v>KE</v>
          </cell>
        </row>
        <row r="10">
          <cell r="N10" t="str">
            <v>9005S</v>
          </cell>
          <cell r="AO10">
            <v>9005</v>
          </cell>
          <cell r="AQ10" t="str">
            <v>Chêne doré</v>
          </cell>
          <cell r="AR10">
            <v>7030</v>
          </cell>
          <cell r="AS10">
            <v>7035</v>
          </cell>
          <cell r="BL10" t="str">
            <v>KS</v>
          </cell>
        </row>
        <row r="11">
          <cell r="N11" t="str">
            <v>1015T</v>
          </cell>
          <cell r="AO11" t="str">
            <v>G2900S</v>
          </cell>
          <cell r="AR11">
            <v>7035</v>
          </cell>
          <cell r="AS11">
            <v>8011</v>
          </cell>
          <cell r="BL11" t="str">
            <v>---SOMFY RTS---</v>
          </cell>
        </row>
        <row r="12">
          <cell r="N12" t="str">
            <v>3004T</v>
          </cell>
          <cell r="AO12" t="str">
            <v>N2100S</v>
          </cell>
          <cell r="AR12">
            <v>8011</v>
          </cell>
          <cell r="AS12">
            <v>8019</v>
          </cell>
          <cell r="AV12" t="str">
            <v>M</v>
          </cell>
          <cell r="AW12" t="str">
            <v>M</v>
          </cell>
          <cell r="BL12" t="str">
            <v>SM</v>
          </cell>
        </row>
        <row r="13">
          <cell r="N13" t="str">
            <v>5003T</v>
          </cell>
          <cell r="AR13">
            <v>8019</v>
          </cell>
          <cell r="AS13">
            <v>9005</v>
          </cell>
          <cell r="AV13" t="str">
            <v>T</v>
          </cell>
          <cell r="AW13" t="str">
            <v>T</v>
          </cell>
          <cell r="BL13" t="str">
            <v>SS</v>
          </cell>
        </row>
        <row r="14">
          <cell r="N14" t="str">
            <v>6005T</v>
          </cell>
          <cell r="AR14">
            <v>9005</v>
          </cell>
          <cell r="AS14">
            <v>9006</v>
          </cell>
          <cell r="AV14" t="str">
            <v>G</v>
          </cell>
          <cell r="AW14" t="str">
            <v>C</v>
          </cell>
          <cell r="BL14" t="str">
            <v>S1R</v>
          </cell>
        </row>
        <row r="15">
          <cell r="N15" t="str">
            <v>6021T</v>
          </cell>
          <cell r="AR15">
            <v>9007</v>
          </cell>
          <cell r="AS15">
            <v>9007</v>
          </cell>
          <cell r="AV15" t="str">
            <v>C</v>
          </cell>
          <cell r="BL15" t="str">
            <v>S5R</v>
          </cell>
        </row>
        <row r="16">
          <cell r="N16" t="str">
            <v>7016T</v>
          </cell>
          <cell r="AR16" t="str">
            <v>G2900S</v>
          </cell>
          <cell r="AS16" t="str">
            <v>G2900S</v>
          </cell>
          <cell r="AV16" t="str">
            <v>TD</v>
          </cell>
          <cell r="BL16" t="str">
            <v>T16</v>
          </cell>
        </row>
        <row r="17">
          <cell r="N17" t="str">
            <v>8011T</v>
          </cell>
          <cell r="AR17" t="str">
            <v>N2100S</v>
          </cell>
          <cell r="AS17" t="str">
            <v>N2100S</v>
          </cell>
          <cell r="BL17" t="str">
            <v>T6</v>
          </cell>
        </row>
        <row r="18">
          <cell r="N18" t="str">
            <v>9006T</v>
          </cell>
          <cell r="BL18" t="str">
            <v>CR</v>
          </cell>
        </row>
        <row r="19">
          <cell r="N19" t="str">
            <v>9007T</v>
          </cell>
          <cell r="BL19" t="str">
            <v>---SOMFY IO/RS---</v>
          </cell>
        </row>
        <row r="20">
          <cell r="N20" t="str">
            <v>9005T</v>
          </cell>
          <cell r="BL20" t="str">
            <v>SMI</v>
          </cell>
        </row>
        <row r="21">
          <cell r="N21" t="str">
            <v>N2100S</v>
          </cell>
          <cell r="BL21" t="str">
            <v>SS1</v>
          </cell>
        </row>
        <row r="22">
          <cell r="N22" t="str">
            <v>G2900S</v>
          </cell>
          <cell r="BL22" t="str">
            <v>SS2</v>
          </cell>
        </row>
        <row r="23">
          <cell r="N23" t="str">
            <v>CANON</v>
          </cell>
          <cell r="BL23" t="str">
            <v>SRS</v>
          </cell>
        </row>
        <row r="24">
          <cell r="N24" t="str">
            <v>G9006M</v>
          </cell>
          <cell r="BL24" t="str">
            <v>S1I</v>
          </cell>
        </row>
        <row r="25">
          <cell r="N25" t="str">
            <v>ANODISE</v>
          </cell>
          <cell r="BL25" t="str">
            <v>S5I</v>
          </cell>
        </row>
        <row r="26">
          <cell r="BL26" t="str">
            <v>S5IR</v>
          </cell>
        </row>
        <row r="27">
          <cell r="BL27" t="str">
            <v>HCI</v>
          </cell>
        </row>
        <row r="28">
          <cell r="BL28" t="str">
            <v>NI</v>
          </cell>
        </row>
        <row r="29">
          <cell r="BL29" t="str">
            <v>NIT</v>
          </cell>
        </row>
        <row r="30">
          <cell r="BL30" t="str">
            <v>K4I</v>
          </cell>
        </row>
        <row r="31">
          <cell r="BL31" t="str">
            <v>SUI</v>
          </cell>
        </row>
        <row r="32">
          <cell r="BL32" t="str">
            <v>BTL</v>
          </cell>
        </row>
        <row r="33">
          <cell r="BL33" t="str">
            <v>CX</v>
          </cell>
        </row>
        <row r="34">
          <cell r="BL34" t="str">
            <v>---SIMU RADIO---</v>
          </cell>
        </row>
        <row r="35">
          <cell r="BL35" t="str">
            <v>M</v>
          </cell>
        </row>
        <row r="36">
          <cell r="BL36" t="str">
            <v>S1</v>
          </cell>
        </row>
        <row r="37">
          <cell r="BL37" t="str">
            <v>S5</v>
          </cell>
        </row>
        <row r="38">
          <cell r="BL38" t="str">
            <v>CM</v>
          </cell>
        </row>
        <row r="39">
          <cell r="BL39" t="str">
            <v>TM</v>
          </cell>
        </row>
        <row r="40">
          <cell r="BL40" t="str">
            <v>TE</v>
          </cell>
        </row>
        <row r="41">
          <cell r="BL41" t="str">
            <v>---SIMU BHz---</v>
          </cell>
        </row>
        <row r="42">
          <cell r="BL42" t="str">
            <v>MB</v>
          </cell>
        </row>
        <row r="43">
          <cell r="BL43" t="str">
            <v>S1B</v>
          </cell>
        </row>
        <row r="44">
          <cell r="BL44" t="str">
            <v>S5B</v>
          </cell>
        </row>
        <row r="45">
          <cell r="BL45" t="str">
            <v>----DELTA DORE----</v>
          </cell>
        </row>
        <row r="46">
          <cell r="BL46" t="str">
            <v>D3M</v>
          </cell>
        </row>
        <row r="47">
          <cell r="BL47" t="str">
            <v>D31</v>
          </cell>
        </row>
        <row r="48">
          <cell r="BL48" t="str">
            <v>D316</v>
          </cell>
        </row>
        <row r="49">
          <cell r="BL49" t="str">
            <v>---------SPPF---------</v>
          </cell>
        </row>
        <row r="50">
          <cell r="BL50" t="str">
            <v>E1M</v>
          </cell>
        </row>
        <row r="51">
          <cell r="BL51" t="str">
            <v>E1</v>
          </cell>
        </row>
        <row r="52">
          <cell r="BL52" t="str">
            <v>E6</v>
          </cell>
        </row>
        <row r="53">
          <cell r="BL53" t="str">
            <v>E16</v>
          </cell>
        </row>
      </sheetData>
      <sheetData sheetId="1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eur"/>
      <sheetName val="Nomenclature"/>
      <sheetName val="Laquage"/>
      <sheetName val="Tabliers"/>
      <sheetName val="PR_Reno"/>
      <sheetName val="TG_Reno"/>
      <sheetName val="PR_RenoQRA"/>
      <sheetName val="TG_RenoQRA"/>
      <sheetName val="PR_RenoDeprat"/>
      <sheetName val="TG_RenoDeprat"/>
      <sheetName val="PR_Linteau"/>
      <sheetName val="TG_Linteau"/>
      <sheetName val="PR_Equip"/>
      <sheetName val="TG_Equip"/>
      <sheetName val="PR_Coffres_vides"/>
      <sheetName val="TG_Coffres_vides"/>
      <sheetName val="PR_Tableau"/>
      <sheetName val="TG_Tableau"/>
      <sheetName val="Synthèse générale"/>
      <sheetName val="PR_Express"/>
      <sheetName val="TG_Express"/>
      <sheetName val="PR_Tradi"/>
      <sheetName val="TG_Tradi"/>
      <sheetName val="PR_Protherma"/>
      <sheetName val="TG_Protherma"/>
      <sheetName val="PR_Axes"/>
      <sheetName val="TG_Axes"/>
      <sheetName val="PR_Tabliers Seuls Théo"/>
      <sheetName val="TG_Tabliers Seuls Théo"/>
      <sheetName val="TG pièces détachées"/>
    </sheetNames>
    <sheetDataSet>
      <sheetData sheetId="0">
        <row r="3">
          <cell r="G3">
            <v>4.4000000000000004</v>
          </cell>
        </row>
      </sheetData>
      <sheetData sheetId="1" refreshError="1"/>
      <sheetData sheetId="2" refreshError="1"/>
      <sheetData sheetId="3">
        <row r="10">
          <cell r="F10">
            <v>29.078590000000002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3">
          <cell r="G33">
            <v>99.786649999999995</v>
          </cell>
          <cell r="H33">
            <v>14.400456</v>
          </cell>
          <cell r="I33">
            <v>22.08164</v>
          </cell>
          <cell r="J33">
            <v>27.027419999999999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5">
    <pageSetUpPr fitToPage="1"/>
  </sheetPr>
  <dimension ref="A1:AQ206"/>
  <sheetViews>
    <sheetView tabSelected="1" workbookViewId="0">
      <selection activeCell="P4" sqref="P4"/>
    </sheetView>
  </sheetViews>
  <sheetFormatPr baseColWidth="10" defaultColWidth="0" defaultRowHeight="0" customHeight="1" zeroHeight="1" x14ac:dyDescent="0.2"/>
  <cols>
    <col min="1" max="1" width="10.5703125" style="13" customWidth="1"/>
    <col min="2" max="2" width="8.140625" style="13" customWidth="1"/>
    <col min="3" max="3" width="9.28515625" style="13" customWidth="1"/>
    <col min="4" max="4" width="10.5703125" style="13" customWidth="1"/>
    <col min="5" max="5" width="9.42578125" style="13" customWidth="1"/>
    <col min="6" max="6" width="5.42578125" style="13" customWidth="1"/>
    <col min="7" max="7" width="10.5703125" style="13" customWidth="1"/>
    <col min="8" max="8" width="15" style="13" customWidth="1"/>
    <col min="9" max="9" width="10.5703125" style="13" customWidth="1"/>
    <col min="10" max="10" width="13.42578125" style="13" customWidth="1"/>
    <col min="11" max="11" width="12.5703125" style="13" customWidth="1"/>
    <col min="12" max="12" width="10.140625" style="13" customWidth="1"/>
    <col min="13" max="13" width="7.5703125" style="13" customWidth="1"/>
    <col min="14" max="14" width="11.28515625" style="13" customWidth="1"/>
    <col min="15" max="15" width="7.5703125" style="13" customWidth="1"/>
    <col min="16" max="16" width="10" style="13" customWidth="1"/>
    <col min="17" max="17" width="12.42578125" style="13" customWidth="1"/>
    <col min="18" max="18" width="11.42578125" style="13" customWidth="1"/>
    <col min="19" max="19" width="11" style="13" customWidth="1"/>
    <col min="20" max="20" width="12.140625" style="13" customWidth="1"/>
    <col min="21" max="21" width="12.42578125" style="13" customWidth="1"/>
    <col min="22" max="22" width="11.42578125" style="13" customWidth="1"/>
    <col min="23" max="23" width="12.42578125" style="13" customWidth="1"/>
    <col min="24" max="24" width="11" style="13" customWidth="1"/>
    <col min="25" max="25" width="12.5703125" style="13" customWidth="1"/>
    <col min="26" max="26" width="12" style="13" customWidth="1"/>
    <col min="27" max="27" width="22.7109375" style="13" customWidth="1"/>
    <col min="28" max="28" width="11.42578125" style="13" customWidth="1"/>
    <col min="29" max="29" width="17.85546875" style="13" customWidth="1"/>
    <col min="30" max="43" width="0" style="13" hidden="1" customWidth="1"/>
    <col min="44" max="16384" width="11.42578125" style="13" hidden="1"/>
  </cols>
  <sheetData>
    <row r="1" spans="1:41" ht="35.1" customHeight="1" x14ac:dyDescent="0.7">
      <c r="A1" s="1"/>
      <c r="B1" s="2"/>
      <c r="C1" s="2"/>
      <c r="D1" s="2"/>
      <c r="E1" s="2"/>
      <c r="F1" s="3"/>
      <c r="G1" s="4"/>
      <c r="H1" s="5" t="s">
        <v>0</v>
      </c>
      <c r="I1" s="6"/>
      <c r="J1" s="7"/>
      <c r="K1" s="6"/>
      <c r="L1" s="8"/>
      <c r="M1" s="9"/>
      <c r="N1" s="4"/>
      <c r="O1" s="4"/>
      <c r="P1" s="4"/>
      <c r="Q1" s="4"/>
      <c r="R1" s="4"/>
      <c r="S1" s="4"/>
      <c r="T1" s="10" t="s">
        <v>1</v>
      </c>
      <c r="U1" s="11"/>
      <c r="V1" s="11"/>
      <c r="W1" s="11"/>
      <c r="X1" s="12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1" ht="44.25" customHeight="1" x14ac:dyDescent="0.2">
      <c r="A2" s="9"/>
      <c r="B2" s="4"/>
      <c r="C2" s="4"/>
      <c r="D2" s="4"/>
      <c r="E2" s="4"/>
      <c r="F2" s="14"/>
      <c r="G2" s="4"/>
      <c r="H2" s="15" t="s">
        <v>2</v>
      </c>
      <c r="I2" s="2"/>
      <c r="J2" s="16"/>
      <c r="K2" s="16"/>
      <c r="L2" s="17"/>
      <c r="M2" s="18"/>
      <c r="N2" s="19"/>
      <c r="O2" s="19"/>
      <c r="P2" s="19"/>
      <c r="Q2" s="19"/>
      <c r="R2" s="19"/>
      <c r="S2" s="4"/>
      <c r="T2" s="20" t="s">
        <v>3</v>
      </c>
      <c r="U2" s="21"/>
      <c r="V2" s="21"/>
      <c r="W2" s="21"/>
      <c r="X2" s="22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41" ht="35.1" customHeight="1" x14ac:dyDescent="0.2">
      <c r="A3" s="9"/>
      <c r="B3" s="4"/>
      <c r="C3" s="4"/>
      <c r="D3" s="4"/>
      <c r="E3" s="4"/>
      <c r="F3" s="14"/>
      <c r="G3" s="4"/>
      <c r="H3" s="9"/>
      <c r="I3" s="4"/>
      <c r="J3" s="19"/>
      <c r="K3" s="19"/>
      <c r="L3" s="23"/>
      <c r="M3" s="18"/>
      <c r="N3" s="19"/>
      <c r="O3" s="19"/>
      <c r="P3" s="19"/>
      <c r="Q3" s="19"/>
      <c r="R3" s="19"/>
      <c r="S3" s="4"/>
      <c r="T3" s="24"/>
      <c r="U3" s="4"/>
      <c r="V3" s="4"/>
      <c r="W3" s="25" t="s">
        <v>4</v>
      </c>
      <c r="X3" s="2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41" ht="35.1" customHeight="1" x14ac:dyDescent="0.6">
      <c r="A4" s="26"/>
      <c r="B4" s="27"/>
      <c r="C4" s="27"/>
      <c r="D4" s="27"/>
      <c r="E4" s="27"/>
      <c r="F4" s="28"/>
      <c r="G4" s="4"/>
      <c r="H4" s="29"/>
      <c r="I4" s="27"/>
      <c r="J4" s="30"/>
      <c r="K4" s="30"/>
      <c r="L4" s="31"/>
      <c r="M4" s="32"/>
      <c r="N4" s="33"/>
      <c r="O4" s="33"/>
      <c r="P4" s="33"/>
      <c r="Q4" s="34"/>
      <c r="R4" s="34"/>
      <c r="S4" s="4"/>
      <c r="T4" s="35"/>
      <c r="U4" s="4"/>
      <c r="V4" s="4"/>
      <c r="W4" s="25" t="s">
        <v>5</v>
      </c>
      <c r="X4" s="25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41" ht="35.1" customHeight="1" x14ac:dyDescent="0.25">
      <c r="A5" s="36"/>
      <c r="B5" s="37" t="str">
        <f>DateTarif</f>
        <v>Version 03/2025</v>
      </c>
      <c r="C5" s="4"/>
      <c r="D5" s="4"/>
      <c r="E5" s="4"/>
      <c r="F5" s="4"/>
      <c r="G5" s="4"/>
      <c r="H5" s="38" t="s">
        <v>6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4"/>
      <c r="T5" s="38" t="s">
        <v>7</v>
      </c>
      <c r="U5" s="40"/>
      <c r="V5" s="41"/>
      <c r="W5" s="42"/>
      <c r="X5" s="42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41" ht="22.5" customHeight="1" x14ac:dyDescent="0.25">
      <c r="A6" s="4"/>
      <c r="B6" s="4"/>
      <c r="C6" s="4"/>
      <c r="D6" s="4"/>
      <c r="E6" s="4"/>
      <c r="F6" s="4"/>
      <c r="G6" s="4"/>
      <c r="H6" s="38" t="s">
        <v>8</v>
      </c>
      <c r="I6" s="6"/>
      <c r="J6" s="6"/>
      <c r="K6" s="6"/>
      <c r="L6" s="6"/>
      <c r="M6" s="6"/>
      <c r="N6" s="6"/>
      <c r="O6" s="6"/>
      <c r="P6" s="6"/>
      <c r="Q6" s="43"/>
      <c r="R6" s="43"/>
      <c r="S6" s="4"/>
      <c r="T6" s="4"/>
      <c r="U6" s="4"/>
      <c r="V6" s="4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41" ht="22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41" ht="24" customHeight="1" thickBot="1" x14ac:dyDescent="0.5">
      <c r="A8" s="4"/>
      <c r="B8" s="4"/>
      <c r="C8" s="4"/>
      <c r="D8" s="4"/>
      <c r="E8" s="45" t="s">
        <v>9</v>
      </c>
      <c r="F8" s="46"/>
      <c r="G8" s="46"/>
      <c r="H8" s="46"/>
      <c r="I8" s="46"/>
      <c r="J8" s="46"/>
      <c r="K8" s="46"/>
      <c r="L8" s="47"/>
      <c r="M8" s="48"/>
      <c r="N8" s="49"/>
      <c r="O8" s="49"/>
      <c r="P8" s="49"/>
      <c r="R8" s="49"/>
      <c r="S8" s="50" t="s">
        <v>10</v>
      </c>
      <c r="T8" s="49" t="s">
        <v>11</v>
      </c>
      <c r="V8" s="51"/>
      <c r="W8" s="51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41" ht="10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41" ht="10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41" ht="10.5" customHeight="1" x14ac:dyDescent="0.2">
      <c r="A11" s="4"/>
      <c r="B11" s="4"/>
      <c r="C11" s="4"/>
      <c r="D11" s="4"/>
      <c r="E11" s="4"/>
      <c r="F11" s="4"/>
      <c r="G11" s="4"/>
      <c r="H11" s="52" t="s">
        <v>12</v>
      </c>
      <c r="I11" s="53" t="s">
        <v>13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41" ht="10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41" ht="10.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41" ht="10.5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41" ht="20.25" customHeight="1" x14ac:dyDescent="0.25">
      <c r="A15" s="54" t="s">
        <v>14</v>
      </c>
      <c r="B15" s="55" t="s">
        <v>15</v>
      </c>
      <c r="C15" s="56" t="s">
        <v>16</v>
      </c>
      <c r="D15" s="57" t="s">
        <v>17</v>
      </c>
      <c r="E15" s="58"/>
      <c r="F15" s="58"/>
      <c r="G15" s="58"/>
      <c r="H15" s="58"/>
      <c r="I15" s="59"/>
      <c r="J15" s="57" t="s">
        <v>18</v>
      </c>
      <c r="K15" s="58"/>
      <c r="L15" s="59"/>
      <c r="M15" s="57" t="s">
        <v>19</v>
      </c>
      <c r="N15" s="58"/>
      <c r="O15" s="58"/>
      <c r="P15" s="59"/>
      <c r="Q15" s="56" t="s">
        <v>20</v>
      </c>
      <c r="R15" s="54" t="s">
        <v>21</v>
      </c>
      <c r="S15" s="60"/>
      <c r="T15" s="60"/>
      <c r="U15" s="60"/>
      <c r="V15" s="60"/>
      <c r="W15" s="61"/>
      <c r="X15" s="62" t="s">
        <v>22</v>
      </c>
      <c r="Y15" s="63" t="s">
        <v>23</v>
      </c>
      <c r="Z15" s="55" t="s">
        <v>24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8" customHeight="1" x14ac:dyDescent="0.2">
      <c r="A16" s="64"/>
      <c r="B16" s="65"/>
      <c r="C16" s="65"/>
      <c r="D16" s="66"/>
      <c r="E16" s="67"/>
      <c r="F16" s="68" t="s">
        <v>25</v>
      </c>
      <c r="G16" s="69"/>
      <c r="H16" s="70" t="s">
        <v>26</v>
      </c>
      <c r="I16" s="71"/>
      <c r="J16" s="72"/>
      <c r="K16" s="73"/>
      <c r="L16" s="74"/>
      <c r="M16" s="72"/>
      <c r="N16" s="73"/>
      <c r="O16" s="73"/>
      <c r="P16" s="74"/>
      <c r="Q16" s="65"/>
      <c r="R16" s="75"/>
      <c r="S16" s="76"/>
      <c r="T16" s="77" t="s">
        <v>27</v>
      </c>
      <c r="U16" s="78" t="s">
        <v>28</v>
      </c>
      <c r="V16" s="79" t="s">
        <v>29</v>
      </c>
      <c r="W16" s="80" t="s">
        <v>30</v>
      </c>
      <c r="X16" s="81" t="s">
        <v>31</v>
      </c>
      <c r="Y16" s="82"/>
      <c r="Z16" s="83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8" customHeight="1" x14ac:dyDescent="0.2">
      <c r="A17" s="64"/>
      <c r="B17" s="65"/>
      <c r="C17" s="65"/>
      <c r="D17" s="84" t="s">
        <v>32</v>
      </c>
      <c r="E17" s="85"/>
      <c r="F17" s="86"/>
      <c r="G17" s="69"/>
      <c r="H17" s="87"/>
      <c r="I17" s="88" t="s">
        <v>33</v>
      </c>
      <c r="J17" s="89"/>
      <c r="K17" s="90"/>
      <c r="L17" s="91" t="s">
        <v>34</v>
      </c>
      <c r="M17" s="92" t="s">
        <v>35</v>
      </c>
      <c r="N17" s="93" t="s">
        <v>36</v>
      </c>
      <c r="O17" s="70" t="s">
        <v>37</v>
      </c>
      <c r="P17" s="94" t="s">
        <v>38</v>
      </c>
      <c r="Q17" s="65"/>
      <c r="R17" s="95" t="s">
        <v>39</v>
      </c>
      <c r="S17" s="96" t="s">
        <v>40</v>
      </c>
      <c r="T17" s="97" t="s">
        <v>41</v>
      </c>
      <c r="U17" s="78"/>
      <c r="V17" s="79"/>
      <c r="W17" s="80"/>
      <c r="X17" s="81"/>
      <c r="Y17" s="82"/>
      <c r="Z17" s="83"/>
      <c r="AA17" s="4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8" customHeight="1" x14ac:dyDescent="0.2">
      <c r="A18" s="64"/>
      <c r="B18" s="65"/>
      <c r="C18" s="65"/>
      <c r="D18" s="98"/>
      <c r="E18" s="85"/>
      <c r="F18" s="86"/>
      <c r="G18" s="69"/>
      <c r="H18" s="87"/>
      <c r="I18" s="88"/>
      <c r="J18" s="99" t="s">
        <v>42</v>
      </c>
      <c r="K18" s="100" t="s">
        <v>38</v>
      </c>
      <c r="L18" s="91"/>
      <c r="M18" s="92"/>
      <c r="N18" s="93"/>
      <c r="O18" s="70"/>
      <c r="P18" s="94"/>
      <c r="Q18" s="101" t="s">
        <v>38</v>
      </c>
      <c r="R18" s="95"/>
      <c r="S18" s="96"/>
      <c r="T18" s="96"/>
      <c r="U18" s="102" t="s">
        <v>43</v>
      </c>
      <c r="V18" s="103"/>
      <c r="W18" s="104"/>
      <c r="X18" s="105"/>
      <c r="Y18" s="106"/>
      <c r="Z18" s="83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24.75" customHeight="1" thickBot="1" x14ac:dyDescent="0.25">
      <c r="A19" s="107"/>
      <c r="B19" s="108"/>
      <c r="C19" s="108"/>
      <c r="D19" s="109"/>
      <c r="E19" s="110"/>
      <c r="F19" s="111"/>
      <c r="G19" s="112"/>
      <c r="H19" s="113"/>
      <c r="I19" s="114"/>
      <c r="J19" s="115"/>
      <c r="K19" s="116"/>
      <c r="L19" s="117" t="s">
        <v>44</v>
      </c>
      <c r="M19" s="118"/>
      <c r="N19" s="119"/>
      <c r="O19" s="120"/>
      <c r="P19" s="121"/>
      <c r="Q19" s="122"/>
      <c r="R19" s="123" t="s">
        <v>45</v>
      </c>
      <c r="S19" s="124"/>
      <c r="T19" s="125" t="s">
        <v>46</v>
      </c>
      <c r="U19" s="126"/>
      <c r="V19" s="127" t="s">
        <v>47</v>
      </c>
      <c r="W19" s="128" t="s">
        <v>48</v>
      </c>
      <c r="X19" s="129"/>
      <c r="Y19" s="130"/>
      <c r="Z19" s="131" t="s">
        <v>49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30" customHeight="1" x14ac:dyDescent="0.2">
      <c r="A20" s="132"/>
      <c r="B20" s="133"/>
      <c r="C20" s="134"/>
      <c r="D20" s="135"/>
      <c r="E20" s="136"/>
      <c r="F20" s="137"/>
      <c r="G20" s="138"/>
      <c r="H20" s="139"/>
      <c r="I20" s="140"/>
      <c r="J20" s="141"/>
      <c r="K20" s="142"/>
      <c r="L20" s="143"/>
      <c r="M20" s="141"/>
      <c r="N20" s="144"/>
      <c r="O20" s="144"/>
      <c r="P20" s="145"/>
      <c r="Q20" s="134"/>
      <c r="R20" s="141"/>
      <c r="S20" s="146"/>
      <c r="T20" s="144"/>
      <c r="U20" s="147"/>
      <c r="V20" s="144"/>
      <c r="W20" s="140"/>
      <c r="X20" s="148"/>
      <c r="Y20" s="134"/>
      <c r="Z20" s="133"/>
      <c r="AA20" s="149" t="str">
        <f>IF(AND(H20&gt;3199,X20&lt;&gt;"O"),"JAMBES DE FORCE OBLIGATOIRES","")</f>
        <v/>
      </c>
      <c r="AB20" s="150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30" customHeight="1" x14ac:dyDescent="0.2">
      <c r="A21" s="132"/>
      <c r="B21" s="133"/>
      <c r="C21" s="151"/>
      <c r="D21" s="152"/>
      <c r="E21" s="153"/>
      <c r="F21" s="154"/>
      <c r="G21" s="155"/>
      <c r="H21" s="156"/>
      <c r="I21" s="157"/>
      <c r="J21" s="158"/>
      <c r="K21" s="156"/>
      <c r="L21" s="159"/>
      <c r="M21" s="158"/>
      <c r="N21" s="160"/>
      <c r="O21" s="161"/>
      <c r="P21" s="162"/>
      <c r="Q21" s="151"/>
      <c r="R21" s="158"/>
      <c r="S21" s="161"/>
      <c r="T21" s="161"/>
      <c r="U21" s="163"/>
      <c r="V21" s="161"/>
      <c r="W21" s="162"/>
      <c r="X21" s="164"/>
      <c r="Y21" s="151"/>
      <c r="Z21" s="133"/>
      <c r="AA21" s="149" t="str">
        <f t="shared" ref="AA21:AA29" si="0">IF(AND(H21&gt;3199,X21&lt;&gt;"O"),"JAMBES DE FORCE OBLIGATOIRES","")</f>
        <v/>
      </c>
      <c r="AB21" s="150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30" customHeight="1" x14ac:dyDescent="0.2">
      <c r="A22" s="132"/>
      <c r="B22" s="133"/>
      <c r="C22" s="151"/>
      <c r="D22" s="152"/>
      <c r="E22" s="153"/>
      <c r="F22" s="154"/>
      <c r="G22" s="155"/>
      <c r="H22" s="156"/>
      <c r="I22" s="157"/>
      <c r="J22" s="158"/>
      <c r="K22" s="156"/>
      <c r="L22" s="159"/>
      <c r="M22" s="158"/>
      <c r="N22" s="161"/>
      <c r="O22" s="161"/>
      <c r="P22" s="162"/>
      <c r="Q22" s="151"/>
      <c r="R22" s="158"/>
      <c r="S22" s="161"/>
      <c r="T22" s="161"/>
      <c r="U22" s="163"/>
      <c r="V22" s="161"/>
      <c r="W22" s="162"/>
      <c r="X22" s="164"/>
      <c r="Y22" s="151"/>
      <c r="Z22" s="133"/>
      <c r="AA22" s="149" t="str">
        <f t="shared" si="0"/>
        <v/>
      </c>
      <c r="AB22" s="150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30" customHeight="1" x14ac:dyDescent="0.2">
      <c r="A23" s="132"/>
      <c r="B23" s="133"/>
      <c r="C23" s="151"/>
      <c r="D23" s="165"/>
      <c r="E23" s="166"/>
      <c r="F23" s="163"/>
      <c r="G23" s="167"/>
      <c r="H23" s="156"/>
      <c r="I23" s="157"/>
      <c r="J23" s="158"/>
      <c r="K23" s="156"/>
      <c r="L23" s="159"/>
      <c r="M23" s="158"/>
      <c r="N23" s="161"/>
      <c r="O23" s="161"/>
      <c r="P23" s="162"/>
      <c r="Q23" s="151"/>
      <c r="R23" s="158"/>
      <c r="S23" s="161"/>
      <c r="T23" s="161"/>
      <c r="U23" s="163"/>
      <c r="V23" s="161"/>
      <c r="W23" s="162"/>
      <c r="X23" s="164"/>
      <c r="Y23" s="151"/>
      <c r="Z23" s="133"/>
      <c r="AA23" s="149" t="str">
        <f t="shared" si="0"/>
        <v/>
      </c>
      <c r="AB23" s="168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30" customHeight="1" x14ac:dyDescent="0.2">
      <c r="A24" s="132"/>
      <c r="B24" s="133"/>
      <c r="C24" s="151"/>
      <c r="D24" s="165"/>
      <c r="E24" s="166"/>
      <c r="F24" s="163"/>
      <c r="G24" s="167"/>
      <c r="H24" s="156"/>
      <c r="I24" s="157"/>
      <c r="J24" s="158"/>
      <c r="K24" s="156"/>
      <c r="L24" s="159"/>
      <c r="M24" s="158"/>
      <c r="N24" s="161"/>
      <c r="O24" s="161"/>
      <c r="P24" s="162"/>
      <c r="Q24" s="151"/>
      <c r="R24" s="158"/>
      <c r="S24" s="161"/>
      <c r="T24" s="161"/>
      <c r="U24" s="163"/>
      <c r="V24" s="161"/>
      <c r="W24" s="162"/>
      <c r="X24" s="164"/>
      <c r="Y24" s="151"/>
      <c r="Z24" s="133"/>
      <c r="AA24" s="149" t="str">
        <f t="shared" si="0"/>
        <v/>
      </c>
      <c r="AB24" s="168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30" customHeight="1" x14ac:dyDescent="0.2">
      <c r="A25" s="132"/>
      <c r="B25" s="133"/>
      <c r="C25" s="151"/>
      <c r="D25" s="152"/>
      <c r="E25" s="153"/>
      <c r="F25" s="154"/>
      <c r="G25" s="155"/>
      <c r="H25" s="156"/>
      <c r="I25" s="157"/>
      <c r="J25" s="158"/>
      <c r="K25" s="156"/>
      <c r="L25" s="159"/>
      <c r="M25" s="158"/>
      <c r="N25" s="161"/>
      <c r="O25" s="161"/>
      <c r="P25" s="162"/>
      <c r="Q25" s="151"/>
      <c r="R25" s="158"/>
      <c r="S25" s="161"/>
      <c r="T25" s="161"/>
      <c r="U25" s="163"/>
      <c r="V25" s="161"/>
      <c r="W25" s="162"/>
      <c r="X25" s="164"/>
      <c r="Y25" s="151"/>
      <c r="Z25" s="133"/>
      <c r="AA25" s="149" t="str">
        <f t="shared" si="0"/>
        <v/>
      </c>
      <c r="AB25" s="150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30" customHeight="1" x14ac:dyDescent="0.2">
      <c r="A26" s="132"/>
      <c r="B26" s="133"/>
      <c r="C26" s="151"/>
      <c r="D26" s="152"/>
      <c r="E26" s="153"/>
      <c r="F26" s="154"/>
      <c r="G26" s="155"/>
      <c r="H26" s="156"/>
      <c r="I26" s="157"/>
      <c r="J26" s="158"/>
      <c r="K26" s="156"/>
      <c r="L26" s="159"/>
      <c r="M26" s="158"/>
      <c r="N26" s="161"/>
      <c r="O26" s="161"/>
      <c r="P26" s="162"/>
      <c r="Q26" s="151"/>
      <c r="R26" s="158"/>
      <c r="S26" s="161"/>
      <c r="T26" s="161"/>
      <c r="U26" s="163"/>
      <c r="V26" s="161"/>
      <c r="W26" s="162"/>
      <c r="X26" s="164"/>
      <c r="Y26" s="151"/>
      <c r="Z26" s="133"/>
      <c r="AA26" s="149" t="str">
        <f t="shared" si="0"/>
        <v/>
      </c>
      <c r="AB26" s="150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30" customHeight="1" x14ac:dyDescent="0.2">
      <c r="A27" s="132"/>
      <c r="B27" s="133"/>
      <c r="C27" s="151"/>
      <c r="D27" s="152"/>
      <c r="E27" s="153"/>
      <c r="F27" s="154"/>
      <c r="G27" s="155"/>
      <c r="H27" s="156"/>
      <c r="I27" s="157"/>
      <c r="J27" s="158"/>
      <c r="K27" s="156"/>
      <c r="L27" s="159"/>
      <c r="M27" s="158"/>
      <c r="N27" s="161"/>
      <c r="O27" s="161"/>
      <c r="P27" s="162"/>
      <c r="Q27" s="151"/>
      <c r="R27" s="158"/>
      <c r="S27" s="161"/>
      <c r="T27" s="161"/>
      <c r="U27" s="163"/>
      <c r="V27" s="161"/>
      <c r="W27" s="162"/>
      <c r="X27" s="164"/>
      <c r="Y27" s="151"/>
      <c r="Z27" s="133"/>
      <c r="AA27" s="149" t="str">
        <f t="shared" si="0"/>
        <v/>
      </c>
      <c r="AB27" s="150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30" customHeight="1" x14ac:dyDescent="0.2">
      <c r="A28" s="169"/>
      <c r="B28" s="151"/>
      <c r="C28" s="151"/>
      <c r="D28" s="170"/>
      <c r="E28" s="171"/>
      <c r="F28" s="154"/>
      <c r="G28" s="155"/>
      <c r="H28" s="156"/>
      <c r="I28" s="157"/>
      <c r="J28" s="158"/>
      <c r="K28" s="156"/>
      <c r="L28" s="159"/>
      <c r="M28" s="158"/>
      <c r="N28" s="161"/>
      <c r="O28" s="161"/>
      <c r="P28" s="162"/>
      <c r="Q28" s="151"/>
      <c r="R28" s="158"/>
      <c r="S28" s="161"/>
      <c r="T28" s="161"/>
      <c r="U28" s="163"/>
      <c r="V28" s="161"/>
      <c r="W28" s="162"/>
      <c r="X28" s="164"/>
      <c r="Y28" s="151"/>
      <c r="Z28" s="151"/>
      <c r="AA28" s="149" t="str">
        <f t="shared" si="0"/>
        <v/>
      </c>
      <c r="AB28" s="150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30" customHeight="1" thickBot="1" x14ac:dyDescent="0.25">
      <c r="A29" s="172"/>
      <c r="B29" s="173"/>
      <c r="C29" s="173"/>
      <c r="D29" s="174"/>
      <c r="E29" s="175"/>
      <c r="F29" s="176"/>
      <c r="G29" s="177"/>
      <c r="H29" s="178"/>
      <c r="I29" s="179"/>
      <c r="J29" s="180"/>
      <c r="K29" s="181"/>
      <c r="L29" s="182"/>
      <c r="M29" s="180"/>
      <c r="N29" s="183"/>
      <c r="O29" s="183"/>
      <c r="P29" s="184"/>
      <c r="Q29" s="173"/>
      <c r="R29" s="180"/>
      <c r="S29" s="183"/>
      <c r="T29" s="183"/>
      <c r="U29" s="185"/>
      <c r="V29" s="183"/>
      <c r="W29" s="184"/>
      <c r="X29" s="186"/>
      <c r="Y29" s="173"/>
      <c r="Z29" s="173"/>
      <c r="AA29" s="149" t="str">
        <f t="shared" si="0"/>
        <v/>
      </c>
      <c r="AB29" s="150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198" customFormat="1" ht="19.5" customHeight="1" x14ac:dyDescent="0.25">
      <c r="A30" s="187"/>
      <c r="B30" s="188">
        <f>SUM(B20:B29)</f>
        <v>0</v>
      </c>
      <c r="C30" s="189" t="s">
        <v>50</v>
      </c>
      <c r="D30" s="190"/>
      <c r="E30" s="190"/>
      <c r="F30" s="190"/>
      <c r="G30" s="190"/>
      <c r="H30" s="191"/>
      <c r="I30" s="192" t="s">
        <v>51</v>
      </c>
      <c r="J30" s="187"/>
      <c r="K30" s="187"/>
      <c r="L30" s="187"/>
      <c r="M30" s="193"/>
      <c r="N30" s="193"/>
      <c r="O30" s="193"/>
      <c r="P30" s="193"/>
      <c r="Q30" s="193"/>
      <c r="R30" s="194"/>
      <c r="S30" s="194"/>
      <c r="T30" s="195" t="s">
        <v>52</v>
      </c>
      <c r="U30" s="196"/>
      <c r="V30" s="196"/>
      <c r="W30" s="196"/>
      <c r="X30" s="196"/>
      <c r="Y30" s="197"/>
    </row>
    <row r="31" spans="1:41" s="198" customFormat="1" ht="19.5" customHeight="1" x14ac:dyDescent="0.25">
      <c r="A31" s="187"/>
      <c r="B31" s="188"/>
      <c r="C31" s="199"/>
      <c r="D31" s="200"/>
      <c r="E31" s="201"/>
      <c r="F31" s="200"/>
      <c r="G31" s="200"/>
      <c r="H31" s="201"/>
      <c r="I31" s="202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4"/>
      <c r="U31" s="205"/>
      <c r="V31" s="206" t="s">
        <v>42</v>
      </c>
      <c r="W31" s="206" t="s">
        <v>53</v>
      </c>
      <c r="X31" s="193"/>
      <c r="Y31" s="207"/>
      <c r="Z31" s="4"/>
    </row>
    <row r="32" spans="1:41" s="198" customFormat="1" ht="21.6" customHeight="1" x14ac:dyDescent="0.25">
      <c r="A32" s="187"/>
      <c r="B32" s="188"/>
      <c r="C32" s="199"/>
      <c r="D32" s="200"/>
      <c r="E32" s="201"/>
      <c r="F32" s="200"/>
      <c r="G32" s="200"/>
      <c r="H32" s="201"/>
      <c r="I32" s="202"/>
      <c r="J32" s="203"/>
      <c r="K32" s="203"/>
      <c r="L32" s="203"/>
      <c r="M32" s="208"/>
      <c r="N32" s="209"/>
      <c r="O32" s="203"/>
      <c r="P32" s="203"/>
      <c r="Q32" s="203"/>
      <c r="R32" s="203"/>
      <c r="S32" s="203"/>
      <c r="T32" s="204"/>
      <c r="U32" s="205"/>
      <c r="V32" s="210"/>
      <c r="W32" s="210"/>
      <c r="X32" s="193"/>
      <c r="Y32" s="207"/>
    </row>
    <row r="33" spans="1:39" s="198" customFormat="1" ht="19.5" customHeight="1" thickBot="1" x14ac:dyDescent="0.3">
      <c r="A33" s="193"/>
      <c r="B33" s="211"/>
      <c r="C33" s="212"/>
      <c r="D33" s="213"/>
      <c r="E33" s="213"/>
      <c r="F33" s="213"/>
      <c r="G33" s="213"/>
      <c r="H33" s="214"/>
      <c r="I33" s="215"/>
      <c r="J33" s="216"/>
      <c r="K33" s="216"/>
      <c r="L33" s="216"/>
      <c r="M33" s="217"/>
      <c r="N33" s="217"/>
      <c r="O33" s="216"/>
      <c r="P33" s="216"/>
      <c r="Q33" s="216"/>
      <c r="R33" s="216"/>
      <c r="S33" s="216"/>
      <c r="T33" s="212"/>
      <c r="U33" s="218"/>
      <c r="V33" s="219"/>
      <c r="W33" s="219"/>
      <c r="X33" s="213"/>
      <c r="Y33" s="220"/>
    </row>
    <row r="34" spans="1:39" ht="28.5" customHeight="1" x14ac:dyDescent="0.2">
      <c r="A34" s="4"/>
      <c r="B34" s="221"/>
      <c r="C34" s="222"/>
      <c r="D34" s="221"/>
      <c r="E34" s="4"/>
      <c r="F34" s="4"/>
      <c r="G34" s="4" t="s">
        <v>54</v>
      </c>
      <c r="I34" s="22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27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  <c r="O35" s="4"/>
      <c r="P35" s="4"/>
      <c r="Q35" s="4"/>
      <c r="R35" s="4"/>
      <c r="S35" s="4"/>
      <c r="T35" s="224"/>
      <c r="U35" s="224"/>
      <c r="V35" s="225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ht="24.75" customHeight="1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226"/>
      <c r="K36" s="4"/>
      <c r="L36" s="227" t="s">
        <v>55</v>
      </c>
      <c r="M36" s="228"/>
      <c r="N36" s="228"/>
      <c r="O36" s="228"/>
      <c r="P36" s="227" t="s">
        <v>56</v>
      </c>
      <c r="Q36" s="229"/>
      <c r="R36" s="229"/>
      <c r="S36" s="229"/>
      <c r="T36" s="229"/>
      <c r="V36" s="230"/>
      <c r="W36" s="231"/>
      <c r="X36" s="232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ht="1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233" t="s">
        <v>57</v>
      </c>
      <c r="M37" s="234"/>
      <c r="N37" s="234"/>
      <c r="O37" s="235"/>
      <c r="P37" s="236" t="s">
        <v>58</v>
      </c>
      <c r="Q37" s="237"/>
      <c r="R37" s="238"/>
      <c r="S37" s="239" t="s">
        <v>59</v>
      </c>
      <c r="T37" s="240"/>
      <c r="U37" s="241"/>
      <c r="V37" s="236" t="s">
        <v>60</v>
      </c>
      <c r="W37" s="237"/>
      <c r="X37" s="238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242"/>
      <c r="M38" s="230" t="s">
        <v>61</v>
      </c>
      <c r="N38" s="243"/>
      <c r="O38" s="244"/>
      <c r="P38" s="245"/>
      <c r="Q38" s="246"/>
      <c r="R38" s="247"/>
      <c r="S38" s="248"/>
      <c r="T38" s="249"/>
      <c r="U38" s="250"/>
      <c r="V38" s="245"/>
      <c r="W38" s="246"/>
      <c r="X38" s="247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251"/>
      <c r="M39" s="230" t="s">
        <v>62</v>
      </c>
      <c r="O39" s="244"/>
      <c r="P39" s="252" t="s">
        <v>63</v>
      </c>
      <c r="Q39" s="230" t="s">
        <v>58</v>
      </c>
      <c r="S39" s="252"/>
      <c r="T39" s="230"/>
      <c r="U39" s="253"/>
      <c r="V39" s="254" t="s">
        <v>64</v>
      </c>
      <c r="W39" s="230" t="s">
        <v>65</v>
      </c>
      <c r="X39" s="255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251"/>
      <c r="M40" s="230" t="s">
        <v>66</v>
      </c>
      <c r="O40" s="244"/>
      <c r="P40" s="252" t="s">
        <v>67</v>
      </c>
      <c r="Q40" s="230" t="s">
        <v>68</v>
      </c>
      <c r="S40" s="252" t="s">
        <v>69</v>
      </c>
      <c r="T40" s="230" t="s">
        <v>70</v>
      </c>
      <c r="U40" s="253"/>
      <c r="V40" s="254" t="s">
        <v>71</v>
      </c>
      <c r="W40" s="230" t="s">
        <v>72</v>
      </c>
      <c r="X40" s="255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51"/>
      <c r="M41" s="230" t="s">
        <v>73</v>
      </c>
      <c r="O41" s="244"/>
      <c r="P41" s="256" t="s">
        <v>74</v>
      </c>
      <c r="Q41" s="257" t="s">
        <v>75</v>
      </c>
      <c r="S41" s="252" t="s">
        <v>76</v>
      </c>
      <c r="T41" s="230" t="s">
        <v>77</v>
      </c>
      <c r="U41" s="253"/>
      <c r="V41" s="254" t="s">
        <v>78</v>
      </c>
      <c r="W41" s="230" t="s">
        <v>79</v>
      </c>
      <c r="X41" s="255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51"/>
      <c r="M42" s="230" t="s">
        <v>80</v>
      </c>
      <c r="O42" s="258"/>
      <c r="P42" s="252" t="s">
        <v>81</v>
      </c>
      <c r="Q42" s="259" t="s">
        <v>82</v>
      </c>
      <c r="S42" s="252" t="s">
        <v>83</v>
      </c>
      <c r="T42" s="230" t="s">
        <v>84</v>
      </c>
      <c r="U42" s="253"/>
      <c r="V42" s="260" t="s">
        <v>85</v>
      </c>
      <c r="W42" s="257" t="s">
        <v>86</v>
      </c>
      <c r="X42" s="253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251"/>
      <c r="M43" s="230" t="s">
        <v>87</v>
      </c>
      <c r="P43" s="252"/>
      <c r="Q43" s="259"/>
      <c r="S43" s="252" t="s">
        <v>88</v>
      </c>
      <c r="T43" s="230" t="s">
        <v>89</v>
      </c>
      <c r="U43" s="253"/>
      <c r="V43" s="256" t="s">
        <v>90</v>
      </c>
      <c r="W43" s="257" t="s">
        <v>91</v>
      </c>
      <c r="X43" s="253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1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251"/>
      <c r="M44" s="230" t="s">
        <v>92</v>
      </c>
      <c r="O44" s="258"/>
      <c r="P44" s="252"/>
      <c r="Q44" s="230"/>
      <c r="S44" s="252" t="s">
        <v>93</v>
      </c>
      <c r="T44" s="230" t="s">
        <v>94</v>
      </c>
      <c r="U44" s="253"/>
      <c r="V44" s="256" t="s">
        <v>95</v>
      </c>
      <c r="W44" s="257" t="s">
        <v>96</v>
      </c>
      <c r="X44" s="253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15.75" thickBot="1" x14ac:dyDescent="0.25">
      <c r="A45" s="261"/>
      <c r="B45" s="4"/>
      <c r="C45" s="4"/>
      <c r="D45" s="4"/>
      <c r="E45" s="4"/>
      <c r="F45" s="4"/>
      <c r="G45" s="4"/>
      <c r="H45" s="4"/>
      <c r="I45" s="4"/>
      <c r="J45" s="4"/>
      <c r="K45" s="4"/>
      <c r="L45" s="251"/>
      <c r="M45" s="230" t="s">
        <v>97</v>
      </c>
      <c r="O45" s="258"/>
      <c r="P45" s="256" t="s">
        <v>98</v>
      </c>
      <c r="Q45" s="257" t="s">
        <v>99</v>
      </c>
      <c r="S45" s="252" t="s">
        <v>100</v>
      </c>
      <c r="T45" s="230" t="s">
        <v>101</v>
      </c>
      <c r="U45" s="253"/>
      <c r="V45" s="262" t="s">
        <v>102</v>
      </c>
      <c r="W45" s="263" t="s">
        <v>103</v>
      </c>
      <c r="X45" s="26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ht="15" customHeight="1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251"/>
      <c r="M46" s="259"/>
      <c r="O46" s="258"/>
      <c r="P46" s="256" t="s">
        <v>104</v>
      </c>
      <c r="Q46" s="257" t="s">
        <v>105</v>
      </c>
      <c r="S46" s="262" t="s">
        <v>106</v>
      </c>
      <c r="T46" s="263" t="s">
        <v>107</v>
      </c>
      <c r="U46" s="264"/>
      <c r="V46" s="236" t="s">
        <v>108</v>
      </c>
      <c r="W46" s="237"/>
      <c r="X46" s="238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242" t="s">
        <v>109</v>
      </c>
      <c r="M47" s="259"/>
      <c r="O47" s="265"/>
      <c r="P47" s="266" t="s">
        <v>110</v>
      </c>
      <c r="Q47" s="267"/>
      <c r="S47" s="239" t="s">
        <v>111</v>
      </c>
      <c r="T47" s="240"/>
      <c r="U47" s="241"/>
      <c r="V47" s="245"/>
      <c r="W47" s="246"/>
      <c r="X47" s="247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K48" s="268"/>
      <c r="L48" s="242" t="s">
        <v>112</v>
      </c>
      <c r="O48" s="253"/>
      <c r="P48" s="252" t="s">
        <v>113</v>
      </c>
      <c r="Q48" s="230" t="s">
        <v>114</v>
      </c>
      <c r="R48" s="269"/>
      <c r="S48" s="248"/>
      <c r="T48" s="249"/>
      <c r="U48" s="250"/>
      <c r="V48" s="254" t="s">
        <v>115</v>
      </c>
      <c r="W48" s="230" t="s">
        <v>116</v>
      </c>
      <c r="X48" s="258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ht="15.75" customHeight="1" thickBot="1" x14ac:dyDescent="0.3">
      <c r="A49" s="4"/>
      <c r="B49" s="4"/>
      <c r="C49" s="4"/>
      <c r="D49" s="4"/>
      <c r="E49" s="4"/>
      <c r="F49" s="4"/>
      <c r="G49" s="4"/>
      <c r="H49" s="4"/>
      <c r="I49" s="270"/>
      <c r="J49" s="270"/>
      <c r="K49" s="4"/>
      <c r="L49" s="271" t="s">
        <v>117</v>
      </c>
      <c r="M49" s="272"/>
      <c r="N49" s="272"/>
      <c r="O49" s="264"/>
      <c r="P49" s="273" t="s">
        <v>118</v>
      </c>
      <c r="Q49" s="274" t="s">
        <v>119</v>
      </c>
      <c r="R49" s="272"/>
      <c r="S49" s="275" t="s">
        <v>120</v>
      </c>
      <c r="T49" s="276" t="s">
        <v>121</v>
      </c>
      <c r="U49" s="253"/>
      <c r="V49" s="254" t="s">
        <v>122</v>
      </c>
      <c r="W49" s="230" t="s">
        <v>123</v>
      </c>
      <c r="X49" s="258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P50" s="239" t="s">
        <v>124</v>
      </c>
      <c r="Q50" s="240"/>
      <c r="R50" s="241"/>
      <c r="S50" s="275" t="s">
        <v>125</v>
      </c>
      <c r="T50" s="276" t="s">
        <v>126</v>
      </c>
      <c r="U50" s="253"/>
      <c r="V50" s="252" t="s">
        <v>127</v>
      </c>
      <c r="W50" s="230" t="s">
        <v>128</v>
      </c>
      <c r="X50" s="258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277"/>
      <c r="L51" s="278" t="s">
        <v>129</v>
      </c>
      <c r="P51" s="248"/>
      <c r="Q51" s="249"/>
      <c r="R51" s="250"/>
      <c r="S51" s="275" t="s">
        <v>130</v>
      </c>
      <c r="T51" s="276" t="s">
        <v>131</v>
      </c>
      <c r="U51" s="253"/>
      <c r="V51" s="252" t="s">
        <v>132</v>
      </c>
      <c r="W51" s="230" t="s">
        <v>133</v>
      </c>
      <c r="X51" s="258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277"/>
      <c r="K52" s="277"/>
      <c r="L52" s="4" t="s">
        <v>134</v>
      </c>
      <c r="P52" s="275" t="s">
        <v>135</v>
      </c>
      <c r="Q52" s="276" t="s">
        <v>136</v>
      </c>
      <c r="R52" s="253"/>
      <c r="S52" s="275" t="s">
        <v>137</v>
      </c>
      <c r="T52" s="276" t="s">
        <v>138</v>
      </c>
      <c r="U52" s="253"/>
      <c r="V52" s="279" t="s">
        <v>139</v>
      </c>
      <c r="W52" s="230" t="s">
        <v>140</v>
      </c>
      <c r="X52" s="258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5.75" customHeight="1" x14ac:dyDescent="0.25">
      <c r="A53" s="280"/>
      <c r="B53" s="280"/>
      <c r="C53" s="280"/>
      <c r="D53" s="280"/>
      <c r="E53" s="281"/>
      <c r="F53" s="281"/>
      <c r="G53" s="280"/>
      <c r="H53" s="280"/>
      <c r="I53" s="4"/>
      <c r="J53" s="277"/>
      <c r="K53" s="277"/>
      <c r="L53" s="4" t="s">
        <v>141</v>
      </c>
      <c r="P53" s="275" t="s">
        <v>142</v>
      </c>
      <c r="Q53" s="276" t="s">
        <v>143</v>
      </c>
      <c r="R53" s="253"/>
      <c r="S53" s="275" t="s">
        <v>144</v>
      </c>
      <c r="T53" s="276" t="s">
        <v>145</v>
      </c>
      <c r="U53" s="253"/>
      <c r="V53" s="252" t="s">
        <v>146</v>
      </c>
      <c r="W53" s="230" t="s">
        <v>147</v>
      </c>
      <c r="X53" s="258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ht="15.75" customHeight="1" thickBot="1" x14ac:dyDescent="0.3">
      <c r="A54" s="282"/>
      <c r="B54" s="282"/>
      <c r="C54" s="282"/>
      <c r="D54" s="282"/>
      <c r="E54" s="282"/>
      <c r="F54" s="282"/>
      <c r="G54" s="282"/>
      <c r="H54" s="282"/>
      <c r="I54" s="282"/>
      <c r="J54" s="277"/>
      <c r="K54" s="4"/>
      <c r="P54" s="275" t="s">
        <v>148</v>
      </c>
      <c r="Q54" s="276" t="s">
        <v>149</v>
      </c>
      <c r="R54" s="253"/>
      <c r="S54" s="262" t="s">
        <v>150</v>
      </c>
      <c r="T54" s="263" t="s">
        <v>151</v>
      </c>
      <c r="U54" s="264"/>
      <c r="V54" s="273" t="s">
        <v>152</v>
      </c>
      <c r="W54" s="274" t="s">
        <v>153</v>
      </c>
      <c r="X54" s="283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ht="15.75" customHeight="1" x14ac:dyDescent="0.2">
      <c r="A55" s="4"/>
      <c r="B55" s="284"/>
      <c r="C55" s="284"/>
      <c r="D55" s="284"/>
      <c r="E55" s="4"/>
      <c r="F55" s="284"/>
      <c r="G55" s="284"/>
      <c r="H55" s="284"/>
      <c r="I55" s="284"/>
      <c r="J55" s="4"/>
      <c r="K55" s="285"/>
      <c r="O55" s="230"/>
      <c r="P55" s="239" t="s">
        <v>154</v>
      </c>
      <c r="Q55" s="240"/>
      <c r="R55" s="240"/>
      <c r="S55" s="241"/>
      <c r="V55" s="286"/>
      <c r="W55" s="287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15.75" customHeight="1" x14ac:dyDescent="0.25">
      <c r="A56" s="4"/>
      <c r="B56" s="4"/>
      <c r="C56" s="4"/>
      <c r="D56" s="4"/>
      <c r="E56" s="4"/>
      <c r="F56" s="284"/>
      <c r="G56" s="284"/>
      <c r="H56" s="284"/>
      <c r="I56" s="284"/>
      <c r="J56" s="288"/>
      <c r="K56" s="4"/>
      <c r="L56" s="278" t="s">
        <v>155</v>
      </c>
      <c r="M56" s="4"/>
      <c r="N56" s="4"/>
      <c r="O56" s="4"/>
      <c r="P56" s="248"/>
      <c r="Q56" s="249"/>
      <c r="R56" s="249"/>
      <c r="S56" s="250"/>
      <c r="V56" s="289"/>
      <c r="W56" s="290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156</v>
      </c>
      <c r="M57" s="4"/>
      <c r="N57" s="4"/>
      <c r="O57" s="4"/>
      <c r="P57" s="291" t="s">
        <v>157</v>
      </c>
      <c r="Q57" s="292" t="s">
        <v>158</v>
      </c>
      <c r="R57" s="292"/>
      <c r="S57" s="293"/>
      <c r="T57" s="4"/>
      <c r="U57" s="4"/>
      <c r="V57" s="4"/>
      <c r="W57" s="29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159</v>
      </c>
      <c r="M58" s="4"/>
      <c r="N58" s="4"/>
      <c r="O58" s="4"/>
      <c r="P58" s="291" t="s">
        <v>160</v>
      </c>
      <c r="Q58" s="292" t="s">
        <v>161</v>
      </c>
      <c r="R58" s="292"/>
      <c r="S58" s="29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15.75" customHeight="1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95" t="s">
        <v>162</v>
      </c>
      <c r="Q59" s="296" t="s">
        <v>163</v>
      </c>
      <c r="R59" s="296"/>
      <c r="S59" s="297"/>
      <c r="T59" s="4"/>
      <c r="U59" s="4"/>
      <c r="V59" s="4"/>
      <c r="W59" s="4"/>
      <c r="X59" s="222" t="str">
        <f>DateTarif</f>
        <v>Version 03/2025</v>
      </c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226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ht="15.75" customHeight="1" x14ac:dyDescent="0.2">
      <c r="A62" s="4"/>
      <c r="B62" s="4"/>
      <c r="C62" s="4"/>
      <c r="D62" s="4"/>
      <c r="E62" s="4"/>
      <c r="F62" s="4"/>
      <c r="G62" s="4"/>
      <c r="H62" s="4"/>
      <c r="I62" s="226"/>
      <c r="J62" s="226"/>
      <c r="K62" s="224"/>
      <c r="P62" s="4"/>
      <c r="Q62" s="4"/>
      <c r="R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ht="15.75" hidden="1" customHeight="1" x14ac:dyDescent="0.2">
      <c r="A63" s="4"/>
      <c r="B63" s="4"/>
      <c r="C63" s="4"/>
      <c r="D63" s="4"/>
      <c r="E63" s="4"/>
      <c r="F63" s="4"/>
      <c r="G63" s="4"/>
      <c r="H63" s="4"/>
      <c r="I63" s="224"/>
      <c r="J63" s="224"/>
      <c r="K63" s="4"/>
      <c r="P63" s="4"/>
      <c r="Q63" s="4"/>
      <c r="R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15.75" hidden="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ht="15.75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ht="12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ht="12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ht="12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ht="12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ht="12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ht="12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12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12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12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12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12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12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12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12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12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12.75" hidden="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12.75" hidden="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12.75" hidden="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12.75" hidden="1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12.75" hidden="1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12.75" hidden="1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12.75" hidden="1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12.75" hidden="1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12.75" hidden="1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12.75" hidden="1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12.75" hidden="1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12.75" hidden="1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2.75" hidden="1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12.75" hidden="1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12.75" hidden="1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ht="12.75" hidden="1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ht="12.75" hidden="1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ht="12.75" hidden="1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12.75" hidden="1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12.75" hidden="1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12.75" hidden="1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ht="12.75" hidden="1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12.75" hidden="1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12.75" hidden="1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12.75" hidden="1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12.75" hidden="1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12.75" hidden="1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12.75" hidden="1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12.75" hidden="1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ht="12.75" hidden="1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12.75" hidden="1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12.75" hidden="1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12.75" hidden="1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12.75" hidden="1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12.75" hidden="1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12.75" hidden="1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12.75" hidden="1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12.75" hidden="1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12.75" hidden="1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12.75" hidden="1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12.75" hidden="1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12.75" hidden="1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ht="12.75" hidden="1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ht="12.75" hidden="1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ht="12.75" hidden="1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ht="12.75" hidden="1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ht="12.75" hidden="1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ht="12.75" hidden="1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ht="12.75" hidden="1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ht="12.75" hidden="1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ht="12.75" hidden="1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ht="12.75" hidden="1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ht="12.75" hidden="1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ht="12.75" hidden="1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ht="12.75" hidden="1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ht="12.75" hidden="1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ht="12.75" hidden="1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ht="12.75" hidden="1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ht="12.75" hidden="1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ht="12.75" hidden="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ht="12.75" hidden="1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ht="12.75" hidden="1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ht="12.75" hidden="1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ht="12.75" hidden="1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ht="12.75" hidden="1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ht="12.75" hidden="1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ht="12.75" hidden="1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ht="12.75" hidden="1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ht="12.75" hidden="1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ht="12.75" hidden="1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ht="12.75" hidden="1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12.75" hidden="1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12.75" hidden="1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ht="12.75" hidden="1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ht="12.75" hidden="1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ht="12.75" hidden="1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ht="12.75" hidden="1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ht="12.75" hidden="1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ht="12.75" hidden="1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ht="12.75" hidden="1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ht="12.75" hidden="1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ht="12.75" hidden="1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ht="12.75" hidden="1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ht="12.75" hidden="1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ht="12.75" hidden="1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ht="12.75" hidden="1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ht="12.75" hidden="1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12.75" hidden="1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12.75" hidden="1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ht="12.75" hidden="1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ht="12.75" hidden="1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ht="12.75" hidden="1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ht="12.75" hidden="1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ht="12.75" hidden="1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ht="12.75" hidden="1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ht="12.75" hidden="1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ht="12.75" hidden="1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ht="12.75" hidden="1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ht="12.75" hidden="1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ht="12.75" hidden="1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ht="12.75" hidden="1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ht="12.75" hidden="1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ht="12.75" hidden="1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ht="12.75" hidden="1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ht="12.75" hidden="1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ht="12.75" hidden="1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ht="12.75" hidden="1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ht="12.75" hidden="1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ht="12.75" hidden="1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ht="12.75" hidden="1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ht="12.75" hidden="1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ht="12.75" hidden="1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ht="12.75" hidden="1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ht="12.75" hidden="1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ht="12.75" hidden="1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ht="12.75" hidden="1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ht="12.75" hidden="1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ht="12.75" hidden="1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ht="12.75" hidden="1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ht="12.75" hidden="1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ht="12.75" hidden="1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ht="12.75" hidden="1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L203" s="4"/>
      <c r="M203" s="4"/>
      <c r="N203" s="4"/>
      <c r="O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ht="12.75" hidden="1" customHeight="1" x14ac:dyDescent="0.2">
      <c r="L204" s="4"/>
      <c r="M204" s="4"/>
      <c r="N204" s="4"/>
      <c r="O204" s="4"/>
    </row>
    <row r="205" spans="1:39" ht="12.75" hidden="1" customHeight="1" x14ac:dyDescent="0.2">
      <c r="L205" s="4"/>
      <c r="M205" s="4"/>
      <c r="N205" s="4"/>
      <c r="O205" s="4"/>
    </row>
    <row r="206" spans="1:39" ht="12.75" hidden="1" customHeight="1" x14ac:dyDescent="0.2">
      <c r="L206" s="4"/>
      <c r="M206" s="4"/>
      <c r="N206" s="4"/>
      <c r="O206" s="4"/>
    </row>
  </sheetData>
  <mergeCells count="69">
    <mergeCell ref="Q57:S57"/>
    <mergeCell ref="Q58:S58"/>
    <mergeCell ref="Q59:S59"/>
    <mergeCell ref="P50:R51"/>
    <mergeCell ref="A53:D53"/>
    <mergeCell ref="G53:H53"/>
    <mergeCell ref="A54:E54"/>
    <mergeCell ref="F54:I54"/>
    <mergeCell ref="B55:D55"/>
    <mergeCell ref="F55:I55"/>
    <mergeCell ref="P55:S56"/>
    <mergeCell ref="F56:I56"/>
    <mergeCell ref="T30:X30"/>
    <mergeCell ref="P37:R38"/>
    <mergeCell ref="S37:U38"/>
    <mergeCell ref="V37:X38"/>
    <mergeCell ref="V46:X47"/>
    <mergeCell ref="S47:U48"/>
    <mergeCell ref="D28:E28"/>
    <mergeCell ref="F28:G28"/>
    <mergeCell ref="D29:E29"/>
    <mergeCell ref="F29:G29"/>
    <mergeCell ref="B30:B33"/>
    <mergeCell ref="C30:H30"/>
    <mergeCell ref="D25:E25"/>
    <mergeCell ref="F25:G25"/>
    <mergeCell ref="D26:E26"/>
    <mergeCell ref="F26:G26"/>
    <mergeCell ref="D27:E27"/>
    <mergeCell ref="F27:G27"/>
    <mergeCell ref="X18:X19"/>
    <mergeCell ref="D20:E20"/>
    <mergeCell ref="F20:G20"/>
    <mergeCell ref="D21:E21"/>
    <mergeCell ref="F21:G21"/>
    <mergeCell ref="D22:E22"/>
    <mergeCell ref="F22:G22"/>
    <mergeCell ref="P17:P18"/>
    <mergeCell ref="R17:R18"/>
    <mergeCell ref="S17:S18"/>
    <mergeCell ref="T17:T18"/>
    <mergeCell ref="Q18:Q19"/>
    <mergeCell ref="U18:U19"/>
    <mergeCell ref="D17:E19"/>
    <mergeCell ref="I17:I19"/>
    <mergeCell ref="L17:L18"/>
    <mergeCell ref="M17:M19"/>
    <mergeCell ref="N17:N19"/>
    <mergeCell ref="O17:O19"/>
    <mergeCell ref="Q15:Q17"/>
    <mergeCell ref="R15:W15"/>
    <mergeCell ref="Y15:Y17"/>
    <mergeCell ref="Z15:Z18"/>
    <mergeCell ref="F16:G19"/>
    <mergeCell ref="H16:H19"/>
    <mergeCell ref="U16:U17"/>
    <mergeCell ref="V16:V17"/>
    <mergeCell ref="W16:W17"/>
    <mergeCell ref="X16:X17"/>
    <mergeCell ref="T1:X1"/>
    <mergeCell ref="T2:X2"/>
    <mergeCell ref="I5:R5"/>
    <mergeCell ref="W5:X5"/>
    <mergeCell ref="A15:A19"/>
    <mergeCell ref="B15:B19"/>
    <mergeCell ref="C15:C19"/>
    <mergeCell ref="D15:I15"/>
    <mergeCell ref="J15:L16"/>
    <mergeCell ref="M15:P16"/>
  </mergeCells>
  <conditionalFormatting sqref="B31">
    <cfRule type="cellIs" dxfId="3" priority="3" stopIfTrue="1" operator="equal">
      <formula>0</formula>
    </cfRule>
  </conditionalFormatting>
  <conditionalFormatting sqref="T30">
    <cfRule type="expression" dxfId="2" priority="4" stopIfTrue="1">
      <formula xml:space="preserve"> AND(SUM(#REF!) &lt;&gt; 0,T30="DELTA D")</formula>
    </cfRule>
  </conditionalFormatting>
  <conditionalFormatting sqref="AA20:AA29">
    <cfRule type="containsText" dxfId="1" priority="2" operator="containsText" text="JAMBES DE FORCE OBLIGATOIRES">
      <formula>NOT(ISERROR(SEARCH("JAMBES DE FORCE OBLIGATOIRES",AA20)))</formula>
    </cfRule>
  </conditionalFormatting>
  <conditionalFormatting sqref="I11">
    <cfRule type="containsBlanks" dxfId="0" priority="1">
      <formula>LEN(TRIM(I11))=0</formula>
    </cfRule>
  </conditionalFormatting>
  <dataValidations count="8">
    <dataValidation type="list" allowBlank="1" showInputMessage="1" showErrorMessage="1" sqref="V32:V33">
      <formula1>AUTOMATISMES</formula1>
    </dataValidation>
    <dataValidation type="list" allowBlank="1" showInputMessage="1" showErrorMessage="1" sqref="S20:S29">
      <formula1>IF(R20="D","",SENS_MANOEUVRE)</formula1>
    </dataValidation>
    <dataValidation type="list" allowBlank="1" showInputMessage="1" showErrorMessage="1" sqref="T20:T29">
      <formula1>IF(OR(R20="M",R20="C"),IF($T$8="SOMFY",M_SOMFY, IF($T$8="SIMU",M_SIMU,M_SPPF)),"")</formula1>
    </dataValidation>
    <dataValidation type="list" allowBlank="1" showInputMessage="1" showErrorMessage="1" sqref="R22:R29">
      <formula1>IF(AND(M22=8,N22="PVC"),TYPE_MAN_8PVC,TYPE_MANOEUVRE)</formula1>
    </dataValidation>
    <dataValidation type="list" allowBlank="1" showInputMessage="1" showErrorMessage="1" sqref="R20:R21">
      <formula1>IF(AND(M20=8,N20="PVC"),TYPE_MAN_PROT_8PVC, TYPE_MAN_PROT)</formula1>
    </dataValidation>
    <dataValidation type="list" allowBlank="1" showInputMessage="1" showErrorMessage="1" sqref="U20:U29">
      <formula1>IF(OR(R20="T",R20="D"), "",IF(T20="F",MAN_FIL,IF($T$8="SOMFY", IF(OR(T20="R",T20="SOL"),MAN_RTS, MAN_IO),IF($T$8="SIMU",IF(T20="BHZ",MAN_BHZ,MAN_HZ), MAN_SPPF))))</formula1>
    </dataValidation>
    <dataValidation type="list" allowBlank="1" showInputMessage="1" showErrorMessage="1" sqref="W20:W29">
      <formula1>IF(OR(U20="S5R",U20="S5I",U20="S5IR",U20="S5",U20="T16",U20="T6"),NUM_CANAL, "")</formula1>
    </dataValidation>
    <dataValidation type="list" allowBlank="1" showInputMessage="1" showErrorMessage="1" sqref="M20:M29">
      <formula1>MAT_TABLIER</formula1>
    </dataValidation>
  </dataValidations>
  <printOptions horizontalCentered="1"/>
  <pageMargins left="0" right="0" top="0.19685039370078741" bottom="0.19685039370078741" header="0" footer="0"/>
  <pageSetup paperSize="9"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IF($J20="TAB45X22",[1]LISTES!#REF!,[1]LISTES!#REF!)</xm:f>
          </x14:formula1>
          <xm:sqref>L20:L29</xm:sqref>
        </x14:dataValidation>
        <x14:dataValidation type="list" allowBlank="1" showInputMessage="1" showErrorMessage="1">
          <x14:formula1>
            <xm:f>[1]LISTES!#REF!</xm:f>
          </x14:formula1>
          <xm:sqref>X20:X29</xm:sqref>
        </x14:dataValidation>
        <x14:dataValidation type="list" allowBlank="1" showInputMessage="1" showErrorMessage="1">
          <x14:formula1>
            <xm:f>IF($M20="PVC",[1]LISTES!#REF!,[1]LISTES!#REF!)</xm:f>
          </x14:formula1>
          <xm:sqref>N20:N29</xm:sqref>
        </x14:dataValidation>
        <x14:dataValidation type="list" allowBlank="1" showInputMessage="1" showErrorMessage="1">
          <x14:formula1>
            <xm:f>[1]LISTES!#REF!</xm:f>
          </x14:formula1>
          <xm:sqref>J20:J29</xm:sqref>
        </x14:dataValidation>
        <x14:dataValidation type="list" allowBlank="1" showInputMessage="1" showErrorMessage="1">
          <x14:formula1>
            <xm:f>[1]LISTES!#REF!</xm:f>
          </x14:formula1>
          <xm:sqref>Y20:Y29</xm:sqref>
        </x14:dataValidation>
        <x14:dataValidation type="list" allowBlank="1" showInputMessage="1" showErrorMessage="1">
          <x14:formula1>
            <xm:f>[1]LISTES!#REF!</xm:f>
          </x14:formula1>
          <xm:sqref>I11</xm:sqref>
        </x14:dataValidation>
        <x14:dataValidation type="list" allowBlank="1" showInputMessage="1" showErrorMessage="1">
          <x14:formula1>
            <xm:f>[1]LISTES!#REF!</xm:f>
          </x14:formula1>
          <xm:sqref>C20:C29</xm:sqref>
        </x14:dataValidation>
        <x14:dataValidation type="list" allowBlank="1" showInputMessage="1" showErrorMessage="1">
          <x14:formula1>
            <xm:f>IF(AND(N20=8,M20="alu"),[1]LISTES!#REF!,"")</xm:f>
          </x14:formula1>
          <xm:sqref>O20:O29</xm:sqref>
        </x14:dataValidation>
        <x14:dataValidation type="list" showInputMessage="1" showErrorMessage="1">
          <x14:formula1>
            <xm:f>IF(N20="MPE",[1]LISTES!#REF!,MAT_TABLIER)</xm:f>
          </x14:formula1>
          <xm:sqref>M20:M29</xm:sqref>
        </x14:dataValidation>
        <x14:dataValidation type="list" allowBlank="1" showInputMessage="1" showErrorMessage="1">
          <x14:formula1>
            <xm:f>IF(OR(T20="SOL",T20="SOLI"),[1]LISTES!#REF!,IF($T$8="SOMFY",[1]LISTES!#REF!,IF(OR(T20="R",T20="BHZ"),[1]LISTES!#REF!,"")))</xm:f>
          </x14:formula1>
          <xm:sqref>V20:V29</xm:sqref>
        </x14:dataValidation>
        <x14:dataValidation type="list" allowBlank="1" showInputMessage="1" showErrorMessage="1">
          <x14:formula1>
            <xm:f>[1]LISTES!#REF!</xm:f>
          </x14:formula1>
          <xm:sqref>T8</xm:sqref>
        </x14:dataValidation>
        <x14:dataValidation type="list" allowBlank="1" showInputMessage="1" showErrorMessage="1">
          <x14:formula1>
            <xm:f>[1]LISTES!#REF!</xm:f>
          </x14:formula1>
          <xm:sqref>Q20:Q29 K20:K29</xm:sqref>
        </x14:dataValidation>
        <x14:dataValidation type="list" allowBlank="1" showInputMessage="1" showErrorMessage="1">
          <x14:formula1>
            <xm:f>IF(O20="O",[1]LISTES!#REF!,IF(M20="PVC",[1]LISTES!#REF!,IF(N20="MPE",[1]LISTES!#REF!,IF(N20=8,[1]LISTES!#REF!,IF(N20=11,[1]LISTES!#REF!,COL_TABLIER_ALU_12)))))</xm:f>
          </x14:formula1>
          <xm:sqref>P20:P29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 EVEIL Optimo</vt:lpstr>
      <vt:lpstr>'COMMANDE EVEIL Optimo'!Zone_d_impression</vt:lpstr>
    </vt:vector>
  </TitlesOfParts>
  <Company>Groupe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ALEXANDRE</dc:creator>
  <cp:lastModifiedBy>Amandine ALEXANDRE</cp:lastModifiedBy>
  <dcterms:created xsi:type="dcterms:W3CDTF">2025-03-13T16:21:51Z</dcterms:created>
  <dcterms:modified xsi:type="dcterms:W3CDTF">2025-03-13T16:26:36Z</dcterms:modified>
</cp:coreProperties>
</file>